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svitko\Desktop\Данные МО\"/>
    </mc:Choice>
  </mc:AlternateContent>
  <bookViews>
    <workbookView xWindow="0" yWindow="0" windowWidth="21840" windowHeight="13620" tabRatio="896" firstSheet="6" activeTab="6"/>
  </bookViews>
  <sheets>
    <sheet name="ГО  Александровск-Сахалинский" sheetId="2" r:id="rId1"/>
    <sheet name="ГО Анивский " sheetId="3" r:id="rId2"/>
    <sheet name="Долинский район" sheetId="4" r:id="rId3"/>
    <sheet name="Корсаковский ГО" sheetId="5" r:id="rId4"/>
    <sheet name="Курильский ГО" sheetId="6" r:id="rId5"/>
    <sheet name="Макаровской ГО" sheetId="22" r:id="rId6"/>
    <sheet name="Невельский ГО" sheetId="8" r:id="rId7"/>
    <sheet name="Лист1" sheetId="23" r:id="rId8"/>
  </sheets>
  <definedNames>
    <definedName name="_xlnm._FilterDatabase" localSheetId="3" hidden="1">'Корсаковский ГО'!$O$1:$O$286</definedName>
    <definedName name="_xlnm.Print_Area" localSheetId="0">'ГО  Александровск-Сахалинский'!$A$1:$Z$128</definedName>
    <definedName name="_xlnm.Print_Area" localSheetId="1">'ГО Анивский '!$A$1:$AC$164</definedName>
    <definedName name="_xlnm.Print_Area" localSheetId="2">'Долинский район'!$A$1:$AC$206</definedName>
    <definedName name="_xlnm.Print_Area" localSheetId="3">'Корсаковский ГО'!$A$1:$AC$282</definedName>
    <definedName name="_xlnm.Print_Area" localSheetId="4">'Курильский ГО'!$A$1:$AC$65</definedName>
    <definedName name="_xlnm.Print_Area" localSheetId="5">'Макаровской ГО'!$A$1:$AC$90</definedName>
    <definedName name="_xlnm.Print_Area" localSheetId="6">'Невельский ГО'!$A$1:$AE$230</definedName>
  </definedNames>
  <calcPr calcId="162913"/>
</workbook>
</file>

<file path=xl/calcChain.xml><?xml version="1.0" encoding="utf-8"?>
<calcChain xmlns="http://schemas.openxmlformats.org/spreadsheetml/2006/main">
  <c r="P221" i="8" l="1"/>
  <c r="P207" i="8"/>
  <c r="J199" i="8"/>
  <c r="P199" i="8"/>
  <c r="P182" i="8"/>
  <c r="P165" i="8"/>
  <c r="P150" i="8"/>
  <c r="P130" i="8"/>
  <c r="P120" i="8"/>
  <c r="P68" i="8"/>
  <c r="T68" i="8"/>
  <c r="P61" i="8"/>
  <c r="T61" i="8"/>
  <c r="D25" i="23"/>
  <c r="E25" i="23" s="1"/>
  <c r="D24" i="23"/>
  <c r="E24" i="23" s="1"/>
  <c r="D23" i="23"/>
  <c r="E23" i="23" s="1"/>
  <c r="E22" i="23"/>
  <c r="D22" i="23"/>
  <c r="D21" i="23"/>
  <c r="E21" i="23" s="1"/>
  <c r="E20" i="23"/>
  <c r="D20" i="23"/>
  <c r="D19" i="23"/>
  <c r="E19" i="23" s="1"/>
  <c r="E18" i="23"/>
  <c r="D18" i="23"/>
  <c r="D17" i="23"/>
  <c r="E17" i="23" s="1"/>
  <c r="E16" i="23"/>
  <c r="D16" i="23"/>
  <c r="D15" i="23"/>
  <c r="E15" i="23" s="1"/>
  <c r="E14" i="23"/>
  <c r="D13" i="23"/>
  <c r="E13" i="23" s="1"/>
  <c r="E12" i="23"/>
  <c r="D12" i="23"/>
  <c r="E11" i="23"/>
  <c r="E10" i="23"/>
  <c r="E9" i="23"/>
  <c r="D9" i="23"/>
  <c r="D8" i="23"/>
  <c r="E8" i="23" s="1"/>
  <c r="F7" i="23"/>
  <c r="C7" i="23"/>
  <c r="E7" i="23" l="1"/>
  <c r="D7" i="23"/>
  <c r="P194" i="8" l="1"/>
  <c r="P193" i="8"/>
  <c r="P192" i="8"/>
  <c r="P191" i="8"/>
  <c r="P190" i="8"/>
  <c r="P186" i="8"/>
  <c r="J221" i="8" l="1"/>
  <c r="J207" i="8"/>
  <c r="J188" i="8"/>
  <c r="J182" i="8"/>
  <c r="J165" i="8"/>
  <c r="J150" i="8"/>
  <c r="J130" i="8"/>
  <c r="J120" i="8"/>
  <c r="J68" i="8"/>
  <c r="J61" i="8"/>
  <c r="O222" i="8" l="1"/>
  <c r="O223" i="8" s="1"/>
  <c r="AA220" i="8"/>
  <c r="P187" i="8"/>
  <c r="P185" i="8"/>
  <c r="P184" i="8"/>
  <c r="AC114" i="8"/>
  <c r="AA114" i="8"/>
  <c r="P188" i="8" l="1"/>
  <c r="P222" i="8"/>
  <c r="P223" i="8" s="1"/>
  <c r="V83" i="22"/>
  <c r="V84" i="22" s="1"/>
  <c r="U83" i="22"/>
  <c r="U84" i="22" s="1"/>
  <c r="S83" i="22"/>
  <c r="S84" i="22" s="1"/>
  <c r="O83" i="22"/>
  <c r="O84" i="22" s="1"/>
  <c r="I83" i="22"/>
  <c r="I84" i="22" s="1"/>
  <c r="P82" i="22"/>
  <c r="P79" i="22"/>
  <c r="P78" i="22"/>
  <c r="P77" i="22"/>
  <c r="P76" i="22"/>
  <c r="P73" i="22"/>
  <c r="P72" i="22"/>
  <c r="P71" i="22"/>
  <c r="P70" i="22"/>
  <c r="P69" i="22"/>
  <c r="P68" i="22"/>
  <c r="P66" i="22"/>
  <c r="P65" i="22"/>
  <c r="P64" i="22"/>
  <c r="P63" i="22"/>
  <c r="P62" i="22"/>
  <c r="P61" i="22"/>
  <c r="P60" i="22"/>
  <c r="P59" i="22"/>
  <c r="P58" i="22"/>
  <c r="P57" i="22"/>
  <c r="P56" i="22"/>
  <c r="P55" i="22"/>
  <c r="P54" i="22"/>
  <c r="P53" i="22"/>
  <c r="P52" i="22"/>
  <c r="P51" i="22"/>
  <c r="P50" i="22"/>
  <c r="P49" i="22"/>
  <c r="P48" i="22"/>
  <c r="P47" i="22"/>
  <c r="P46" i="22"/>
  <c r="P45" i="22"/>
  <c r="P43" i="22"/>
  <c r="P42" i="22"/>
  <c r="P41" i="22"/>
  <c r="P40" i="22"/>
  <c r="P39" i="22"/>
  <c r="P38" i="22"/>
  <c r="P37" i="22"/>
  <c r="P36" i="22"/>
  <c r="P35" i="22"/>
  <c r="P34" i="22"/>
  <c r="P33" i="22"/>
  <c r="P32" i="22"/>
  <c r="P31" i="22"/>
  <c r="P30" i="22"/>
  <c r="P29" i="22"/>
  <c r="P28" i="22"/>
  <c r="P27" i="22"/>
  <c r="P26" i="22"/>
  <c r="P25" i="22"/>
  <c r="P24" i="22"/>
  <c r="P23" i="22"/>
  <c r="P22" i="22"/>
  <c r="P21" i="22"/>
  <c r="P20" i="22"/>
  <c r="P19" i="22"/>
  <c r="P18" i="22"/>
  <c r="P17" i="22"/>
  <c r="P16" i="22"/>
  <c r="P15" i="22"/>
  <c r="P14" i="22"/>
  <c r="P13" i="22"/>
  <c r="P12" i="22"/>
  <c r="P11" i="22"/>
  <c r="P10" i="22"/>
  <c r="P9" i="22"/>
  <c r="P8" i="22"/>
  <c r="P7" i="22"/>
  <c r="P83" i="22" l="1"/>
  <c r="P84" i="22" s="1"/>
  <c r="U276" i="5"/>
  <c r="U277" i="5" s="1"/>
  <c r="S276" i="5"/>
  <c r="S277" i="5" s="1"/>
  <c r="P276" i="5"/>
  <c r="P277" i="5" s="1"/>
  <c r="I276" i="5"/>
  <c r="I277" i="5" s="1"/>
  <c r="O274" i="5"/>
  <c r="O273" i="5"/>
  <c r="O272" i="5"/>
  <c r="O271" i="5"/>
  <c r="O269" i="5"/>
  <c r="O268" i="5"/>
  <c r="O267" i="5"/>
  <c r="O266" i="5"/>
  <c r="O260" i="5"/>
  <c r="O258" i="5"/>
  <c r="O257" i="5"/>
  <c r="O254" i="5"/>
  <c r="O249" i="5"/>
  <c r="O248" i="5"/>
  <c r="O242" i="5"/>
  <c r="O241" i="5"/>
  <c r="O240" i="5"/>
  <c r="O239" i="5"/>
  <c r="O238" i="5"/>
  <c r="O237" i="5"/>
  <c r="O236" i="5"/>
  <c r="O235" i="5"/>
  <c r="O234" i="5"/>
  <c r="O233" i="5"/>
  <c r="O231" i="5"/>
  <c r="O230" i="5"/>
  <c r="O229" i="5"/>
  <c r="O228" i="5"/>
  <c r="O227" i="5"/>
  <c r="O224" i="5"/>
  <c r="O222" i="5"/>
  <c r="O220" i="5"/>
  <c r="O219" i="5"/>
  <c r="O218" i="5"/>
  <c r="V216" i="5"/>
  <c r="O216" i="5"/>
  <c r="V215" i="5"/>
  <c r="O215" i="5"/>
  <c r="V214" i="5"/>
  <c r="O214" i="5"/>
  <c r="V213" i="5"/>
  <c r="O213" i="5"/>
  <c r="V212" i="5"/>
  <c r="O212" i="5"/>
  <c r="V211" i="5"/>
  <c r="O211" i="5"/>
  <c r="V210" i="5"/>
  <c r="V209" i="5"/>
  <c r="O209" i="5"/>
  <c r="V208" i="5"/>
  <c r="O208" i="5"/>
  <c r="V207" i="5"/>
  <c r="O207" i="5"/>
  <c r="V206" i="5"/>
  <c r="O206" i="5"/>
  <c r="V205" i="5"/>
  <c r="O205" i="5"/>
  <c r="V204" i="5"/>
  <c r="O204" i="5"/>
  <c r="V203" i="5"/>
  <c r="O203" i="5"/>
  <c r="V202" i="5"/>
  <c r="O202" i="5"/>
  <c r="V201" i="5"/>
  <c r="O201" i="5"/>
  <c r="V200" i="5"/>
  <c r="O200" i="5"/>
  <c r="V199" i="5"/>
  <c r="V198" i="5"/>
  <c r="V196" i="5"/>
  <c r="V195" i="5"/>
  <c r="O195" i="5"/>
  <c r="V194" i="5"/>
  <c r="O194" i="5"/>
  <c r="V193" i="5"/>
  <c r="O193" i="5"/>
  <c r="V192" i="5"/>
  <c r="O192" i="5"/>
  <c r="V191" i="5"/>
  <c r="V190" i="5"/>
  <c r="O190" i="5"/>
  <c r="V189" i="5"/>
  <c r="O189" i="5"/>
  <c r="V187" i="5"/>
  <c r="O187" i="5"/>
  <c r="V186" i="5"/>
  <c r="O186" i="5"/>
  <c r="V185" i="5"/>
  <c r="O185" i="5"/>
  <c r="V184" i="5"/>
  <c r="O184" i="5"/>
  <c r="V183" i="5"/>
  <c r="V182" i="5"/>
  <c r="O182" i="5"/>
  <c r="V181" i="5"/>
  <c r="V180" i="5"/>
  <c r="O180" i="5"/>
  <c r="V179" i="5"/>
  <c r="O179" i="5"/>
  <c r="V177" i="5"/>
  <c r="V176" i="5"/>
  <c r="V175" i="5"/>
  <c r="O175" i="5"/>
  <c r="V174" i="5"/>
  <c r="V173" i="5"/>
  <c r="O173" i="5"/>
  <c r="V172" i="5"/>
  <c r="O172" i="5"/>
  <c r="V171" i="5"/>
  <c r="V170" i="5"/>
  <c r="O170" i="5"/>
  <c r="V169" i="5"/>
  <c r="O169" i="5"/>
  <c r="V168" i="5"/>
  <c r="O168" i="5"/>
  <c r="V167" i="5"/>
  <c r="O167" i="5"/>
  <c r="V166" i="5"/>
  <c r="V165" i="5"/>
  <c r="V164" i="5"/>
  <c r="V163" i="5"/>
  <c r="O163" i="5"/>
  <c r="V162" i="5"/>
  <c r="O162" i="5"/>
  <c r="V161" i="5"/>
  <c r="O161" i="5"/>
  <c r="V160" i="5"/>
  <c r="V159" i="5"/>
  <c r="O159" i="5"/>
  <c r="V158" i="5"/>
  <c r="O158" i="5"/>
  <c r="V157" i="5"/>
  <c r="V156" i="5"/>
  <c r="O156" i="5"/>
  <c r="V155" i="5"/>
  <c r="O155" i="5"/>
  <c r="V154" i="5"/>
  <c r="O154" i="5"/>
  <c r="V153" i="5"/>
  <c r="O153" i="5"/>
  <c r="V152" i="5"/>
  <c r="O152" i="5"/>
  <c r="V151" i="5"/>
  <c r="V150" i="5"/>
  <c r="O150" i="5"/>
  <c r="V149" i="5"/>
  <c r="O149" i="5"/>
  <c r="V148" i="5"/>
  <c r="V147" i="5"/>
  <c r="O147" i="5"/>
  <c r="V146" i="5"/>
  <c r="V145" i="5"/>
  <c r="O145" i="5"/>
  <c r="V144" i="5"/>
  <c r="V143" i="5"/>
  <c r="O143" i="5"/>
  <c r="V142" i="5"/>
  <c r="V141" i="5"/>
  <c r="O141" i="5"/>
  <c r="V140" i="5"/>
  <c r="V139" i="5"/>
  <c r="V138" i="5"/>
  <c r="V137" i="5"/>
  <c r="V135" i="5"/>
  <c r="V134" i="5"/>
  <c r="O134" i="5"/>
  <c r="V133" i="5"/>
  <c r="O133" i="5"/>
  <c r="V132" i="5"/>
  <c r="O132" i="5"/>
  <c r="V131" i="5"/>
  <c r="O131" i="5"/>
  <c r="V130" i="5"/>
  <c r="O130" i="5"/>
  <c r="V129" i="5"/>
  <c r="O129" i="5"/>
  <c r="V128" i="5"/>
  <c r="V127" i="5"/>
  <c r="O127" i="5"/>
  <c r="V126" i="5"/>
  <c r="O126" i="5"/>
  <c r="V125" i="5"/>
  <c r="V124" i="5"/>
  <c r="O124" i="5"/>
  <c r="V123" i="5"/>
  <c r="O123" i="5"/>
  <c r="V122" i="5"/>
  <c r="O122" i="5"/>
  <c r="V120" i="5"/>
  <c r="V119" i="5"/>
  <c r="O119" i="5"/>
  <c r="V118" i="5"/>
  <c r="O118" i="5"/>
  <c r="V117" i="5"/>
  <c r="O117" i="5"/>
  <c r="V116" i="5"/>
  <c r="O116" i="5"/>
  <c r="V115" i="5"/>
  <c r="O115" i="5"/>
  <c r="V114" i="5"/>
  <c r="O114" i="5"/>
  <c r="V113" i="5"/>
  <c r="V112" i="5"/>
  <c r="V111" i="5"/>
  <c r="V110" i="5"/>
  <c r="O110" i="5"/>
  <c r="V109" i="5"/>
  <c r="O109" i="5"/>
  <c r="V108" i="5"/>
  <c r="O108" i="5"/>
  <c r="V107" i="5"/>
  <c r="O107" i="5"/>
  <c r="V106" i="5"/>
  <c r="O106" i="5"/>
  <c r="V105" i="5"/>
  <c r="O105" i="5"/>
  <c r="V104" i="5"/>
  <c r="V103" i="5"/>
  <c r="O103" i="5"/>
  <c r="V102" i="5"/>
  <c r="V100" i="5"/>
  <c r="O100" i="5"/>
  <c r="V99" i="5"/>
  <c r="O99" i="5"/>
  <c r="V98" i="5"/>
  <c r="O98" i="5"/>
  <c r="V97" i="5"/>
  <c r="V96" i="5"/>
  <c r="O96" i="5"/>
  <c r="V95" i="5"/>
  <c r="O95" i="5"/>
  <c r="V94" i="5"/>
  <c r="V93" i="5"/>
  <c r="V92" i="5"/>
  <c r="O92" i="5"/>
  <c r="V91" i="5"/>
  <c r="O91" i="5"/>
  <c r="V90" i="5"/>
  <c r="V89" i="5"/>
  <c r="V88" i="5"/>
  <c r="V87" i="5"/>
  <c r="O87" i="5"/>
  <c r="V86" i="5"/>
  <c r="O86" i="5"/>
  <c r="V85" i="5"/>
  <c r="O85" i="5"/>
  <c r="V84" i="5"/>
  <c r="O84" i="5"/>
  <c r="V83" i="5"/>
  <c r="V82" i="5"/>
  <c r="V81" i="5"/>
  <c r="O81" i="5"/>
  <c r="V80" i="5"/>
  <c r="O80" i="5"/>
  <c r="V79" i="5"/>
  <c r="V78" i="5"/>
  <c r="O78" i="5"/>
  <c r="V77" i="5"/>
  <c r="V76" i="5"/>
  <c r="O76" i="5"/>
  <c r="V75" i="5"/>
  <c r="O75" i="5"/>
  <c r="V73" i="5"/>
  <c r="O73" i="5"/>
  <c r="V72" i="5"/>
  <c r="V71" i="5"/>
  <c r="O71" i="5"/>
  <c r="V70" i="5"/>
  <c r="O70" i="5"/>
  <c r="V69" i="5"/>
  <c r="O69" i="5"/>
  <c r="V68" i="5"/>
  <c r="O68" i="5"/>
  <c r="V67" i="5"/>
  <c r="V66" i="5"/>
  <c r="O66" i="5"/>
  <c r="V64" i="5"/>
  <c r="O64" i="5"/>
  <c r="V63" i="5"/>
  <c r="O63" i="5"/>
  <c r="V62" i="5"/>
  <c r="V60" i="5"/>
  <c r="O60" i="5"/>
  <c r="V59" i="5"/>
  <c r="O59" i="5"/>
  <c r="V58" i="5"/>
  <c r="O58" i="5"/>
  <c r="V57" i="5"/>
  <c r="O57" i="5"/>
  <c r="V56" i="5"/>
  <c r="V55" i="5"/>
  <c r="O55" i="5"/>
  <c r="V54" i="5"/>
  <c r="V53" i="5"/>
  <c r="O53" i="5"/>
  <c r="V52" i="5"/>
  <c r="O52" i="5"/>
  <c r="V51" i="5"/>
  <c r="O51" i="5"/>
  <c r="V50" i="5"/>
  <c r="V49" i="5"/>
  <c r="O49" i="5"/>
  <c r="V48" i="5"/>
  <c r="V45" i="5"/>
  <c r="O45" i="5"/>
  <c r="V44" i="5"/>
  <c r="O44" i="5"/>
  <c r="V43" i="5"/>
  <c r="V41" i="5"/>
  <c r="O41" i="5"/>
  <c r="V40" i="5"/>
  <c r="O40" i="5"/>
  <c r="V39" i="5"/>
  <c r="O39" i="5"/>
  <c r="V38" i="5"/>
  <c r="O38" i="5"/>
  <c r="V37" i="5"/>
  <c r="O37" i="5"/>
  <c r="V36" i="5"/>
  <c r="O36" i="5"/>
  <c r="V35" i="5"/>
  <c r="V34" i="5"/>
  <c r="O34" i="5"/>
  <c r="V33" i="5"/>
  <c r="O33" i="5"/>
  <c r="V32" i="5"/>
  <c r="V31" i="5"/>
  <c r="O31" i="5"/>
  <c r="V30" i="5"/>
  <c r="O30" i="5"/>
  <c r="V29" i="5"/>
  <c r="O29" i="5"/>
  <c r="V28" i="5"/>
  <c r="O28" i="5"/>
  <c r="V27" i="5"/>
  <c r="O27" i="5"/>
  <c r="V26" i="5"/>
  <c r="O26" i="5"/>
  <c r="V25" i="5"/>
  <c r="V24" i="5"/>
  <c r="O24" i="5"/>
  <c r="V23" i="5"/>
  <c r="O23" i="5"/>
  <c r="V22" i="5"/>
  <c r="V21" i="5"/>
  <c r="O21" i="5"/>
  <c r="V20" i="5"/>
  <c r="O20" i="5"/>
  <c r="V19" i="5"/>
  <c r="V18" i="5"/>
  <c r="O18" i="5"/>
  <c r="V17" i="5"/>
  <c r="V16" i="5"/>
  <c r="V15" i="5"/>
  <c r="O15" i="5"/>
  <c r="V13" i="5"/>
  <c r="V12" i="5"/>
  <c r="O12" i="5"/>
  <c r="V11" i="5"/>
  <c r="O11" i="5"/>
  <c r="V10" i="5"/>
  <c r="O10" i="5"/>
  <c r="V9" i="5"/>
  <c r="O9" i="5"/>
  <c r="V8" i="5"/>
  <c r="V7" i="5"/>
  <c r="O7" i="5"/>
  <c r="O276" i="5" l="1"/>
  <c r="O277" i="5" s="1"/>
  <c r="V276" i="5"/>
  <c r="V277" i="5" s="1"/>
  <c r="O199" i="4"/>
  <c r="O200" i="4" s="1"/>
  <c r="I199" i="4"/>
  <c r="I200" i="4" s="1"/>
  <c r="P198" i="4"/>
  <c r="P197" i="4"/>
  <c r="P195" i="4"/>
  <c r="P194" i="4"/>
  <c r="P193" i="4"/>
  <c r="P192" i="4"/>
  <c r="P191" i="4"/>
  <c r="P190" i="4"/>
  <c r="P189" i="4"/>
  <c r="P188" i="4"/>
  <c r="P187" i="4"/>
  <c r="P185" i="4"/>
  <c r="P184" i="4"/>
  <c r="P183" i="4"/>
  <c r="P182" i="4"/>
  <c r="P181" i="4"/>
  <c r="P180" i="4"/>
  <c r="P179" i="4"/>
  <c r="P178" i="4"/>
  <c r="P177" i="4"/>
  <c r="P176" i="4"/>
  <c r="P175" i="4"/>
  <c r="P174" i="4"/>
  <c r="P173" i="4"/>
  <c r="P172" i="4"/>
  <c r="P170" i="4"/>
  <c r="P168" i="4"/>
  <c r="P166" i="4"/>
  <c r="P165" i="4"/>
  <c r="P164" i="4"/>
  <c r="P163" i="4"/>
  <c r="P162" i="4"/>
  <c r="P161" i="4"/>
  <c r="P160" i="4"/>
  <c r="P159" i="4"/>
  <c r="P158" i="4"/>
  <c r="P157" i="4"/>
  <c r="P156" i="4"/>
  <c r="P155" i="4"/>
  <c r="P154" i="4"/>
  <c r="P153" i="4"/>
  <c r="P152" i="4"/>
  <c r="P151" i="4"/>
  <c r="P150" i="4"/>
  <c r="P149" i="4"/>
  <c r="P148" i="4"/>
  <c r="P147" i="4"/>
  <c r="P146" i="4"/>
  <c r="P145" i="4"/>
  <c r="P144" i="4"/>
  <c r="P143" i="4"/>
  <c r="P142" i="4"/>
  <c r="P141" i="4"/>
  <c r="P140" i="4"/>
  <c r="P139" i="4"/>
  <c r="P137" i="4"/>
  <c r="P136" i="4"/>
  <c r="P135" i="4"/>
  <c r="P134" i="4"/>
  <c r="P133" i="4"/>
  <c r="P132" i="4"/>
  <c r="P131" i="4"/>
  <c r="P130" i="4"/>
  <c r="P129" i="4"/>
  <c r="P128" i="4"/>
  <c r="P127" i="4"/>
  <c r="P126" i="4"/>
  <c r="P125" i="4"/>
  <c r="P124" i="4"/>
  <c r="P123" i="4"/>
  <c r="P122" i="4"/>
  <c r="P121" i="4"/>
  <c r="P119" i="4"/>
  <c r="P118" i="4"/>
  <c r="P117" i="4"/>
  <c r="P116" i="4"/>
  <c r="P115" i="4"/>
  <c r="P114" i="4"/>
  <c r="P113" i="4"/>
  <c r="P112" i="4"/>
  <c r="P111" i="4"/>
  <c r="P110" i="4"/>
  <c r="P108" i="4"/>
  <c r="P107" i="4"/>
  <c r="P106" i="4"/>
  <c r="P105" i="4"/>
  <c r="P104" i="4"/>
  <c r="P103" i="4"/>
  <c r="P102" i="4"/>
  <c r="P101" i="4"/>
  <c r="P100" i="4"/>
  <c r="P99" i="4"/>
  <c r="P98" i="4"/>
  <c r="P97" i="4"/>
  <c r="P96" i="4"/>
  <c r="P95" i="4"/>
  <c r="P94" i="4"/>
  <c r="P93" i="4"/>
  <c r="P92" i="4"/>
  <c r="P91" i="4"/>
  <c r="P90" i="4"/>
  <c r="P88" i="4"/>
  <c r="P87" i="4"/>
  <c r="P86" i="4"/>
  <c r="P85" i="4"/>
  <c r="P84" i="4"/>
  <c r="P83" i="4"/>
  <c r="P82" i="4"/>
  <c r="P81" i="4"/>
  <c r="P80" i="4"/>
  <c r="P79" i="4"/>
  <c r="P78" i="4"/>
  <c r="P77" i="4"/>
  <c r="P76" i="4"/>
  <c r="P75" i="4"/>
  <c r="P74" i="4"/>
  <c r="P73" i="4"/>
  <c r="P72" i="4"/>
  <c r="P71" i="4"/>
  <c r="P70"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70" i="4" s="1"/>
  <c r="A71" i="4" s="1"/>
  <c r="A72" i="4" s="1"/>
  <c r="A73" i="4" s="1"/>
  <c r="A74" i="4" s="1"/>
  <c r="A75" i="4" s="1"/>
  <c r="A76" i="4" s="1"/>
  <c r="A77" i="4" s="1"/>
  <c r="A78" i="4" s="1"/>
  <c r="A79" i="4" s="1"/>
  <c r="A80" i="4" s="1"/>
  <c r="A81" i="4" s="1"/>
  <c r="A82" i="4" s="1"/>
  <c r="A83" i="4" s="1"/>
  <c r="A84" i="4" s="1"/>
  <c r="A85" i="4" s="1"/>
  <c r="A86" i="4" s="1"/>
  <c r="A87" i="4" s="1"/>
  <c r="A88" i="4" s="1"/>
  <c r="A90" i="4" s="1"/>
  <c r="A91" i="4" s="1"/>
  <c r="A92" i="4" s="1"/>
  <c r="A93" i="4" s="1"/>
  <c r="A94" i="4" s="1"/>
  <c r="A95" i="4" s="1"/>
  <c r="A96" i="4" s="1"/>
  <c r="A97" i="4" s="1"/>
  <c r="A98" i="4" s="1"/>
  <c r="A99" i="4" s="1"/>
  <c r="A100" i="4" s="1"/>
  <c r="A101" i="4" s="1"/>
  <c r="A102" i="4" s="1"/>
  <c r="A103" i="4" s="1"/>
  <c r="A104" i="4" s="1"/>
  <c r="A105" i="4" s="1"/>
  <c r="A106" i="4" s="1"/>
  <c r="A107" i="4" s="1"/>
  <c r="A108" i="4" s="1"/>
  <c r="A110" i="4" s="1"/>
  <c r="A111" i="4" s="1"/>
  <c r="A112" i="4" s="1"/>
  <c r="A113" i="4" s="1"/>
  <c r="A114" i="4" s="1"/>
  <c r="A115" i="4" s="1"/>
  <c r="A116" i="4" s="1"/>
  <c r="A117" i="4" s="1"/>
  <c r="A118" i="4" s="1"/>
  <c r="A119" i="4" s="1"/>
  <c r="A121" i="4" s="1"/>
  <c r="A122" i="4" s="1"/>
  <c r="A123" i="4" s="1"/>
  <c r="A124" i="4" s="1"/>
  <c r="A125" i="4" s="1"/>
  <c r="A126" i="4" s="1"/>
  <c r="A127" i="4" s="1"/>
  <c r="A128" i="4" s="1"/>
  <c r="A129" i="4" s="1"/>
  <c r="A130" i="4" s="1"/>
  <c r="A131" i="4" s="1"/>
  <c r="A132" i="4" s="1"/>
  <c r="A133" i="4" s="1"/>
  <c r="A134" i="4" s="1"/>
  <c r="A135" i="4" s="1"/>
  <c r="A136" i="4" s="1"/>
  <c r="A137"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70" i="4" s="1"/>
  <c r="A172" i="4" s="1"/>
  <c r="A173" i="4" s="1"/>
  <c r="A174" i="4" s="1"/>
  <c r="A175" i="4" s="1"/>
  <c r="A176" i="4" s="1"/>
  <c r="A177" i="4" s="1"/>
  <c r="A178" i="4" s="1"/>
  <c r="A179" i="4" s="1"/>
  <c r="A180" i="4" s="1"/>
  <c r="A181" i="4" s="1"/>
  <c r="A182" i="4" s="1"/>
  <c r="A183" i="4" s="1"/>
  <c r="A184" i="4" s="1"/>
  <c r="A185" i="4" s="1"/>
  <c r="A187" i="4" s="1"/>
  <c r="A188" i="4" s="1"/>
  <c r="A189" i="4" s="1"/>
  <c r="A190" i="4" s="1"/>
  <c r="A191" i="4" s="1"/>
  <c r="A192" i="4" s="1"/>
  <c r="A193" i="4" s="1"/>
  <c r="A194" i="4" s="1"/>
  <c r="A195" i="4" s="1"/>
  <c r="A197" i="4" s="1"/>
  <c r="A198" i="4" s="1"/>
  <c r="P199" i="4" l="1"/>
  <c r="P200" i="4" s="1"/>
  <c r="K122" i="2"/>
  <c r="K121" i="2"/>
  <c r="I121" i="2"/>
  <c r="I122" i="2" s="1"/>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121" i="2" s="1"/>
  <c r="L122" i="2" s="1"/>
  <c r="O7" i="6" l="1"/>
  <c r="V152" i="3"/>
  <c r="V153" i="3"/>
  <c r="V154" i="3"/>
  <c r="V151" i="3"/>
  <c r="V145" i="3"/>
  <c r="V146" i="3"/>
  <c r="V147" i="3"/>
  <c r="V148" i="3"/>
  <c r="V149" i="3"/>
  <c r="V144" i="3"/>
  <c r="V140" i="3"/>
  <c r="V141" i="3"/>
  <c r="V142" i="3"/>
  <c r="V132" i="3"/>
  <c r="V133" i="3"/>
  <c r="V134" i="3"/>
  <c r="V135" i="3"/>
  <c r="V136" i="3"/>
  <c r="V137" i="3"/>
  <c r="V138" i="3"/>
  <c r="V139" i="3"/>
  <c r="V131" i="3"/>
  <c r="V125" i="3"/>
  <c r="V122" i="3"/>
  <c r="V123" i="3"/>
  <c r="V124" i="3"/>
  <c r="V121" i="3"/>
  <c r="V117" i="3"/>
  <c r="V118" i="3"/>
  <c r="V100" i="3"/>
  <c r="V101" i="3"/>
  <c r="V102" i="3"/>
  <c r="V103" i="3"/>
  <c r="V104" i="3"/>
  <c r="V105" i="3"/>
  <c r="V106" i="3"/>
  <c r="V107" i="3"/>
  <c r="V108" i="3"/>
  <c r="V109" i="3"/>
  <c r="V110" i="3"/>
  <c r="V111" i="3"/>
  <c r="V112" i="3"/>
  <c r="V113" i="3"/>
  <c r="V114" i="3"/>
  <c r="V115" i="3"/>
  <c r="V116" i="3"/>
  <c r="V99" i="3"/>
  <c r="V97" i="3"/>
  <c r="V91" i="3"/>
  <c r="V92" i="3"/>
  <c r="V93" i="3"/>
  <c r="V94" i="3"/>
  <c r="V95" i="3"/>
  <c r="V90" i="3"/>
  <c r="V86" i="3"/>
  <c r="V85" i="3"/>
  <c r="V83" i="3"/>
  <c r="V81" i="3"/>
  <c r="V76" i="3"/>
  <c r="V77" i="3"/>
  <c r="V78" i="3"/>
  <c r="V79" i="3"/>
  <c r="V75" i="3"/>
  <c r="V71" i="3"/>
  <c r="V72" i="3"/>
  <c r="V70" i="3"/>
  <c r="V67" i="3"/>
  <c r="V65" i="3"/>
  <c r="V62" i="3"/>
  <c r="V63" i="3"/>
  <c r="V61" i="3"/>
  <c r="V59" i="3"/>
  <c r="V57" i="3"/>
  <c r="V56" i="3"/>
  <c r="V55" i="3"/>
  <c r="V53" i="3"/>
  <c r="V52" i="3"/>
  <c r="V50" i="3"/>
  <c r="V46" i="3"/>
  <c r="V47" i="3"/>
  <c r="V48" i="3"/>
  <c r="V45" i="3"/>
  <c r="V35" i="3"/>
  <c r="V36" i="3"/>
  <c r="V37" i="3"/>
  <c r="V38" i="3"/>
  <c r="V39" i="3"/>
  <c r="V40" i="3"/>
  <c r="V34" i="3"/>
  <c r="V29" i="3"/>
  <c r="V30" i="3"/>
  <c r="V31" i="3"/>
  <c r="V32" i="3"/>
  <c r="V19" i="3"/>
  <c r="V20" i="3"/>
  <c r="V21" i="3"/>
  <c r="V22" i="3"/>
  <c r="V23" i="3"/>
  <c r="V24" i="3"/>
  <c r="V25" i="3"/>
  <c r="V26" i="3"/>
  <c r="V27" i="3"/>
  <c r="V28" i="3"/>
  <c r="V8" i="3"/>
  <c r="V9" i="3"/>
  <c r="V10" i="3"/>
  <c r="V11" i="3"/>
  <c r="V12" i="3"/>
  <c r="V13" i="3"/>
  <c r="V14" i="3"/>
  <c r="V15" i="3"/>
  <c r="V16" i="3"/>
  <c r="V17" i="3"/>
  <c r="V18" i="3"/>
  <c r="V7" i="3"/>
  <c r="S157" i="3" l="1"/>
  <c r="S158" i="3" s="1"/>
  <c r="U157" i="3"/>
  <c r="U158" i="3" s="1"/>
  <c r="V157" i="3"/>
  <c r="V158" i="3" s="1"/>
  <c r="O38" i="6" l="1"/>
  <c r="P151" i="3"/>
  <c r="O58" i="6"/>
  <c r="O55" i="6"/>
  <c r="O56" i="6"/>
  <c r="O54" i="6"/>
  <c r="O46" i="6"/>
  <c r="O47" i="6"/>
  <c r="O48" i="6"/>
  <c r="O49" i="6"/>
  <c r="O50" i="6"/>
  <c r="O51" i="6"/>
  <c r="O52" i="6"/>
  <c r="O45" i="6"/>
  <c r="O37" i="6"/>
  <c r="O39" i="6"/>
  <c r="O40" i="6"/>
  <c r="O41" i="6"/>
  <c r="O42" i="6"/>
  <c r="O43" i="6"/>
  <c r="O36" i="6"/>
  <c r="O8" i="6"/>
  <c r="O9" i="6"/>
  <c r="O10" i="6"/>
  <c r="O11" i="6"/>
  <c r="O12" i="6"/>
  <c r="O13" i="6"/>
  <c r="O14" i="6"/>
  <c r="O15" i="6"/>
  <c r="O16" i="6"/>
  <c r="O17" i="6"/>
  <c r="O18" i="6"/>
  <c r="O19" i="6"/>
  <c r="O20" i="6"/>
  <c r="O21" i="6"/>
  <c r="O22" i="6"/>
  <c r="O23" i="6"/>
  <c r="O24" i="6"/>
  <c r="O25" i="6"/>
  <c r="O26" i="6"/>
  <c r="O27" i="6"/>
  <c r="O28" i="6"/>
  <c r="O29" i="6"/>
  <c r="O30" i="6"/>
  <c r="O31" i="6"/>
  <c r="O32" i="6"/>
  <c r="O33" i="6"/>
  <c r="O34" i="6"/>
  <c r="P7" i="3" l="1"/>
  <c r="I59" i="6" l="1"/>
  <c r="I60" i="6" s="1"/>
  <c r="I157" i="3" l="1"/>
  <c r="I158" i="3" s="1"/>
  <c r="AA156" i="3"/>
  <c r="P156" i="3"/>
  <c r="AA154" i="3"/>
  <c r="P154" i="3"/>
  <c r="AA153" i="3"/>
  <c r="P153" i="3"/>
  <c r="AA152" i="3"/>
  <c r="P152" i="3"/>
  <c r="AA151" i="3"/>
  <c r="AA149" i="3"/>
  <c r="P149" i="3"/>
  <c r="AA148" i="3"/>
  <c r="P148" i="3"/>
  <c r="AA147" i="3"/>
  <c r="P147" i="3"/>
  <c r="AA146" i="3"/>
  <c r="P146" i="3"/>
  <c r="AA145" i="3"/>
  <c r="P145" i="3"/>
  <c r="AA144" i="3"/>
  <c r="P144" i="3"/>
  <c r="AA142" i="3"/>
  <c r="P142" i="3"/>
  <c r="AA141" i="3"/>
  <c r="P141" i="3"/>
  <c r="AA140" i="3"/>
  <c r="P140" i="3"/>
  <c r="AA139" i="3"/>
  <c r="P139" i="3"/>
  <c r="AA138" i="3"/>
  <c r="P138" i="3"/>
  <c r="AA137" i="3"/>
  <c r="P137" i="3"/>
  <c r="AA136" i="3"/>
  <c r="P136" i="3"/>
  <c r="AA135" i="3"/>
  <c r="P135" i="3"/>
  <c r="AA134" i="3"/>
  <c r="P134" i="3"/>
  <c r="AA133" i="3"/>
  <c r="P133" i="3"/>
  <c r="AA132" i="3"/>
  <c r="P132" i="3"/>
  <c r="AA131" i="3"/>
  <c r="P131" i="3"/>
  <c r="AA129" i="3"/>
  <c r="P129" i="3"/>
  <c r="AA128" i="3"/>
  <c r="P128" i="3"/>
  <c r="AA127" i="3"/>
  <c r="P127" i="3"/>
  <c r="AA126" i="3"/>
  <c r="P126" i="3"/>
  <c r="AA125" i="3"/>
  <c r="P125" i="3"/>
  <c r="AA124" i="3"/>
  <c r="P124" i="3"/>
  <c r="AA123" i="3"/>
  <c r="P123" i="3"/>
  <c r="AA122" i="3"/>
  <c r="P122" i="3"/>
  <c r="AA121" i="3"/>
  <c r="P121" i="3"/>
  <c r="AA120" i="3"/>
  <c r="P120" i="3"/>
  <c r="AA119" i="3"/>
  <c r="P119" i="3"/>
  <c r="AA118" i="3"/>
  <c r="P118" i="3"/>
  <c r="AA117" i="3"/>
  <c r="P117" i="3"/>
  <c r="AA116" i="3"/>
  <c r="P116" i="3"/>
  <c r="AA115" i="3"/>
  <c r="P115" i="3"/>
  <c r="AA114" i="3"/>
  <c r="P114" i="3"/>
  <c r="AA113" i="3"/>
  <c r="P113" i="3"/>
  <c r="AA112" i="3"/>
  <c r="P112" i="3"/>
  <c r="AA111" i="3"/>
  <c r="P111" i="3"/>
  <c r="AA110" i="3"/>
  <c r="P110" i="3"/>
  <c r="AA109" i="3"/>
  <c r="P109" i="3"/>
  <c r="AA108" i="3"/>
  <c r="P108" i="3"/>
  <c r="AA107" i="3"/>
  <c r="P107" i="3"/>
  <c r="AA106" i="3"/>
  <c r="P106" i="3"/>
  <c r="AA105" i="3"/>
  <c r="P105" i="3"/>
  <c r="AA104" i="3"/>
  <c r="P104" i="3"/>
  <c r="AA103" i="3"/>
  <c r="P103" i="3"/>
  <c r="AA102" i="3"/>
  <c r="P102" i="3"/>
  <c r="AA101" i="3"/>
  <c r="P101" i="3"/>
  <c r="AA100" i="3"/>
  <c r="P100" i="3"/>
  <c r="AA99" i="3"/>
  <c r="P99" i="3"/>
  <c r="P97" i="3"/>
  <c r="AA95" i="3"/>
  <c r="P95" i="3"/>
  <c r="AA94" i="3"/>
  <c r="P94" i="3"/>
  <c r="AA93" i="3"/>
  <c r="P93" i="3"/>
  <c r="AA92" i="3"/>
  <c r="P92" i="3"/>
  <c r="AA91" i="3"/>
  <c r="P91" i="3"/>
  <c r="AA90" i="3"/>
  <c r="P90" i="3"/>
  <c r="AA89" i="3"/>
  <c r="P89" i="3"/>
  <c r="AA88" i="3"/>
  <c r="P88" i="3"/>
  <c r="AA87" i="3"/>
  <c r="P87" i="3"/>
  <c r="AA86" i="3"/>
  <c r="P86" i="3"/>
  <c r="AA85" i="3"/>
  <c r="P85" i="3"/>
  <c r="AA83" i="3"/>
  <c r="P83" i="3"/>
  <c r="AA82" i="3"/>
  <c r="P82" i="3"/>
  <c r="AA81" i="3"/>
  <c r="P81" i="3"/>
  <c r="AA79" i="3"/>
  <c r="P79" i="3"/>
  <c r="AA78" i="3"/>
  <c r="P78" i="3"/>
  <c r="AA77" i="3"/>
  <c r="P77" i="3"/>
  <c r="AA76" i="3"/>
  <c r="P76" i="3"/>
  <c r="AA75" i="3"/>
  <c r="P75" i="3"/>
  <c r="AA74" i="3"/>
  <c r="P74" i="3"/>
  <c r="AA73" i="3"/>
  <c r="O73" i="3"/>
  <c r="P73" i="3" s="1"/>
  <c r="AA72" i="3"/>
  <c r="P72" i="3"/>
  <c r="AA71" i="3"/>
  <c r="P71" i="3"/>
  <c r="AA70" i="3"/>
  <c r="P70" i="3"/>
  <c r="AA68" i="3"/>
  <c r="O68" i="3"/>
  <c r="P68" i="3" s="1"/>
  <c r="AA67" i="3"/>
  <c r="P67" i="3"/>
  <c r="AA66" i="3"/>
  <c r="O66" i="3"/>
  <c r="AA65" i="3"/>
  <c r="P65" i="3"/>
  <c r="AA63" i="3"/>
  <c r="P63" i="3"/>
  <c r="AA62" i="3"/>
  <c r="P62" i="3"/>
  <c r="AA61" i="3"/>
  <c r="P61" i="3"/>
  <c r="AA60" i="3"/>
  <c r="P60" i="3"/>
  <c r="AA59" i="3"/>
  <c r="P59" i="3"/>
  <c r="AA57" i="3"/>
  <c r="P57" i="3"/>
  <c r="AA56" i="3"/>
  <c r="P56" i="3"/>
  <c r="AA55" i="3"/>
  <c r="P55" i="3"/>
  <c r="AA54" i="3"/>
  <c r="P54" i="3"/>
  <c r="AA53" i="3"/>
  <c r="P53" i="3"/>
  <c r="AA52" i="3"/>
  <c r="P52" i="3"/>
  <c r="AA50" i="3"/>
  <c r="P50" i="3"/>
  <c r="AA49" i="3"/>
  <c r="P49" i="3"/>
  <c r="AA48" i="3"/>
  <c r="P48" i="3"/>
  <c r="AA47" i="3"/>
  <c r="P47" i="3"/>
  <c r="AA46" i="3"/>
  <c r="P46" i="3"/>
  <c r="AA45" i="3"/>
  <c r="P45" i="3"/>
  <c r="AA43" i="3"/>
  <c r="P43" i="3"/>
  <c r="AA42" i="3"/>
  <c r="P42" i="3"/>
  <c r="AA41" i="3"/>
  <c r="P41" i="3"/>
  <c r="AA40" i="3"/>
  <c r="P40" i="3"/>
  <c r="AA39" i="3"/>
  <c r="P39" i="3"/>
  <c r="AA38" i="3"/>
  <c r="P38" i="3"/>
  <c r="AA37" i="3"/>
  <c r="P37" i="3"/>
  <c r="AA36" i="3"/>
  <c r="P36" i="3"/>
  <c r="AA35" i="3"/>
  <c r="P35" i="3"/>
  <c r="AA34" i="3"/>
  <c r="P34" i="3"/>
  <c r="AA33" i="3"/>
  <c r="P33" i="3"/>
  <c r="AA32" i="3"/>
  <c r="P32" i="3"/>
  <c r="AA31" i="3"/>
  <c r="P31" i="3"/>
  <c r="AA30" i="3"/>
  <c r="P30" i="3"/>
  <c r="AA29" i="3"/>
  <c r="P29" i="3"/>
  <c r="AA28" i="3"/>
  <c r="P28" i="3"/>
  <c r="AA27" i="3"/>
  <c r="P27" i="3"/>
  <c r="AA26" i="3"/>
  <c r="P26" i="3"/>
  <c r="AA25" i="3"/>
  <c r="P25" i="3"/>
  <c r="AA24" i="3"/>
  <c r="P24" i="3"/>
  <c r="AA23" i="3"/>
  <c r="P23" i="3"/>
  <c r="AA22" i="3"/>
  <c r="P22" i="3"/>
  <c r="AA21" i="3"/>
  <c r="P21" i="3"/>
  <c r="AA20" i="3"/>
  <c r="P20" i="3"/>
  <c r="AA19" i="3"/>
  <c r="P19" i="3"/>
  <c r="AA18" i="3"/>
  <c r="P18" i="3"/>
  <c r="AA17" i="3"/>
  <c r="P17" i="3"/>
  <c r="AA16" i="3"/>
  <c r="P16" i="3"/>
  <c r="AA15" i="3"/>
  <c r="P15" i="3"/>
  <c r="AA14" i="3"/>
  <c r="P14" i="3"/>
  <c r="AA13" i="3"/>
  <c r="P13" i="3"/>
  <c r="AA12" i="3"/>
  <c r="P12" i="3"/>
  <c r="AA11" i="3"/>
  <c r="P11" i="3"/>
  <c r="AA10" i="3"/>
  <c r="P10" i="3"/>
  <c r="AA9" i="3"/>
  <c r="P9" i="3"/>
  <c r="AA8" i="3"/>
  <c r="P8" i="3"/>
  <c r="AA7" i="3"/>
  <c r="P66" i="3" l="1"/>
  <c r="P157" i="3" s="1"/>
  <c r="P158" i="3" s="1"/>
  <c r="O157" i="3"/>
  <c r="O158" i="3" s="1"/>
  <c r="P59" i="6"/>
  <c r="P60" i="6" s="1"/>
  <c r="O59" i="6"/>
  <c r="O60" i="6" s="1"/>
</calcChain>
</file>

<file path=xl/sharedStrings.xml><?xml version="1.0" encoding="utf-8"?>
<sst xmlns="http://schemas.openxmlformats.org/spreadsheetml/2006/main" count="28295" uniqueCount="3576">
  <si>
    <t>-</t>
  </si>
  <si>
    <t>Администрация</t>
  </si>
  <si>
    <t>№ п/п</t>
  </si>
  <si>
    <t>Данные о нахождении мест (площадок) накопления ТКО</t>
  </si>
  <si>
    <t>Данные о технических характеристиках мест (площадок) накопления ТКО</t>
  </si>
  <si>
    <t>Данные о собственниках мест (площадок) накопления ТКО</t>
  </si>
  <si>
    <t>Данные об источниках образования ТКО****</t>
  </si>
  <si>
    <t>Адрес расположения места (площадки) накопления ТКО</t>
  </si>
  <si>
    <t>Географические координаты</t>
  </si>
  <si>
    <t>Тип покрытия</t>
  </si>
  <si>
    <t>Площадь, м2</t>
  </si>
  <si>
    <t>Наименование собственника*</t>
  </si>
  <si>
    <t>Сведения о собственнике**</t>
  </si>
  <si>
    <t>Фактический адрес собственника***</t>
  </si>
  <si>
    <t>Наименование источника образования ТКО</t>
  </si>
  <si>
    <t>Адрес (территория) источника(ов) образования ТКО</t>
  </si>
  <si>
    <t>ул. Дзержинского, 2</t>
  </si>
  <si>
    <t>Железобетон.</t>
  </si>
  <si>
    <t>есть</t>
  </si>
  <si>
    <t>г. Александровск-Сахалинский, ул. Советская, 7</t>
  </si>
  <si>
    <t>МКД</t>
  </si>
  <si>
    <t>жилой дом ул. Дзержинского, 2</t>
  </si>
  <si>
    <t>ул. Дзержинского, 28</t>
  </si>
  <si>
    <t>жилые дома ул. Дзержинского, 28; 32</t>
  </si>
  <si>
    <t>ул. Карла Маркса, 22</t>
  </si>
  <si>
    <t>жилой дом ул. Карла Маркса, 22</t>
  </si>
  <si>
    <t>ул. Карла Маркса, 2 «а»</t>
  </si>
  <si>
    <t>жилой дом ул. Карла Маркса, 2 «а»</t>
  </si>
  <si>
    <t>ул. Рабочая, 14; 16</t>
  </si>
  <si>
    <t>жилые дома ул. Рабочая, 14; 16; ул. Смирных, 3</t>
  </si>
  <si>
    <t>ул. Рабочая, 29</t>
  </si>
  <si>
    <t xml:space="preserve">жилые дома ул. Рабочая, 29; ул. Яна Фабрициуса, 37 кор. 1,2 </t>
  </si>
  <si>
    <t>пер. Рабочий, 1</t>
  </si>
  <si>
    <t>жилые дома пер. Рабочий, 1; ул. Смирных, 20</t>
  </si>
  <si>
    <t>ул. Смирных, 22</t>
  </si>
  <si>
    <t>жилые дома ул. Смирных, 22; 24</t>
  </si>
  <si>
    <t>ул. Дзержинского, 27 «а»; 29</t>
  </si>
  <si>
    <t>жилые дома ул. Дзержинского, 27 «а»; 29; ул. Яна Фабрициуса, 35 кор. 1,2; ул. Дальневосточная, 5 кор. 1,2</t>
  </si>
  <si>
    <t>жилые дома ул. Дзержинского, 23; 25; ул. Смирных, 1 кор. 1,2</t>
  </si>
  <si>
    <t>ул. Дзержинского, 19</t>
  </si>
  <si>
    <t>жилые дома ул. Дзержинского, 17; 19; 21</t>
  </si>
  <si>
    <t>жилые дома ул. Тимирязева, 1; 2</t>
  </si>
  <si>
    <t>ул. Тимирязева, 2 «а»; 3</t>
  </si>
  <si>
    <t>жилые дома ул. Тимирязева, 2 «а»; 3; 4 «а»</t>
  </si>
  <si>
    <t>ул. Кирова, 75</t>
  </si>
  <si>
    <t>жилой дом ул. Кирова, 75</t>
  </si>
  <si>
    <t>ул. Кирова, 51</t>
  </si>
  <si>
    <t>жилой дом ул. Кирова, 51</t>
  </si>
  <si>
    <t xml:space="preserve">ул. Новая, 52 </t>
  </si>
  <si>
    <t>ул. Ново-Октябрьская, 5; ул. Осоавиахимовская, 16</t>
  </si>
  <si>
    <t>жилые дома ул. Ново-Октябрьская, 5; ул. Осоавиахимовская, 11; 16</t>
  </si>
  <si>
    <t>ул. Цапко, 5</t>
  </si>
  <si>
    <t>жилые дома ул. Цапко, 5; 6; 10; 16; 17; 18</t>
  </si>
  <si>
    <t>ул. Луговая, 17</t>
  </si>
  <si>
    <t>жилые дома ул. Луговая, 15; 17; 23</t>
  </si>
  <si>
    <t>ул. Луговая, 13</t>
  </si>
  <si>
    <t>жилой дом ул. Луговая, 13</t>
  </si>
  <si>
    <t>жилые дома ул. Дзержинского,32; 38; ул. Ленина,37, корп. 1, 2; ул. Яна Фабрициуса,12; ул. Комсомольская,17</t>
  </si>
  <si>
    <t>ул. Ново-Рыбная, 1</t>
  </si>
  <si>
    <t>ул. Учебная, 32</t>
  </si>
  <si>
    <t>жилой дом ул. Учебная, 32</t>
  </si>
  <si>
    <t>ул. Краснофлотская, 27</t>
  </si>
  <si>
    <t>жилые дом ул. Краснофлотская, 27; 29</t>
  </si>
  <si>
    <t xml:space="preserve">пер. Советский, 2; 4 </t>
  </si>
  <si>
    <t xml:space="preserve">жилые дома пер. Советский, 2; 4 </t>
  </si>
  <si>
    <t>ул. Осовиахимовская, 17</t>
  </si>
  <si>
    <t>жилой дом ул. Осовиахимовская, 17</t>
  </si>
  <si>
    <t>ул. Рабочая, 4</t>
  </si>
  <si>
    <t>жилой дом ул. Рабочая, 4</t>
  </si>
  <si>
    <t>ул. Кондрашкина, 2</t>
  </si>
  <si>
    <t>жилой дом ул. Кондрашкина, 2</t>
  </si>
  <si>
    <t>ул. Кондрашкина, 5</t>
  </si>
  <si>
    <t>жилые дома ул.Кондрашкина, 5; ул.Дзержинского, 9; ул.Советская, 18</t>
  </si>
  <si>
    <t>ул. Кондрашкина, 17</t>
  </si>
  <si>
    <t>жилые дома ул. Кондрашкина, 17; 19</t>
  </si>
  <si>
    <t>ул. Рабочая, 23</t>
  </si>
  <si>
    <t>жилые дома ул. Рабочая, 23; 25; 27</t>
  </si>
  <si>
    <t>ул. Красноармейская, 28</t>
  </si>
  <si>
    <t>жилые дома ул. Красноармейская, 28; ул. Смирных, 7; 9</t>
  </si>
  <si>
    <t>ул. Красноармейская, 30</t>
  </si>
  <si>
    <t>жилые дома ул. Красноармейская, 30; 32; 34</t>
  </si>
  <si>
    <t>жилые дома ул. Красноармейская, 36; 38</t>
  </si>
  <si>
    <t>ул. Смирных, 11; 13</t>
  </si>
  <si>
    <t>жилые дома ул. Смирных, 11; 13</t>
  </si>
  <si>
    <t>ул. Советская, 28 «а»</t>
  </si>
  <si>
    <t>жилой дом ул. Советская, 28 «а»</t>
  </si>
  <si>
    <t>ул. Советская, 32</t>
  </si>
  <si>
    <t>жилой дом ул. Советская, 32</t>
  </si>
  <si>
    <t>ул. Советская, 34</t>
  </si>
  <si>
    <t>жилой дом ул. Советская, 34</t>
  </si>
  <si>
    <t>ул. Советская, 40; 42</t>
  </si>
  <si>
    <t>жилые дома ул. Советская, 40; 42</t>
  </si>
  <si>
    <t>ул. Ленина, 13</t>
  </si>
  <si>
    <t>ул. Яна Фабрициуса, 17 кор. 1,2; ул. Дзержинского, 45 «а»</t>
  </si>
  <si>
    <t>жилые дома ул. Яна Фабрициуса, 17 кор. 1, 2; ул.Дзержинского, 45 «а»; ул.Дальневосточная, 36</t>
  </si>
  <si>
    <t>ул. Комсомольская, 45 кор. 1,2; ул. Ленина, 39</t>
  </si>
  <si>
    <t>жилые дома ул. Комсомольская, 45 кор. 1, 2; ул. Ленина, 39; ул.Дзержинского, 42; 40 кор. 1, 2</t>
  </si>
  <si>
    <t>ул. Герцена, 2 «а», 2 «е»</t>
  </si>
  <si>
    <t>жилые дома ул. Герцена, 2 «а»; 2 «б»; 2 «в»; 2 «г»; 2 "д"; 2 "е"; 2 «з»; 4 «а»; 4 «б»</t>
  </si>
  <si>
    <t>ул. 2-я Малая Александровка, 45</t>
  </si>
  <si>
    <t>жилые дома ул. 2-я Малая Александровка, 45; 45 «а»</t>
  </si>
  <si>
    <t>ул. Советская, 38</t>
  </si>
  <si>
    <t>жилой дом ул. Советская, 38</t>
  </si>
  <si>
    <t>ул. Аболтина, 32</t>
  </si>
  <si>
    <t>домовладения</t>
  </si>
  <si>
    <t>жилые дома ул. Аболтина, 28; 30; 32</t>
  </si>
  <si>
    <t>ул. Порт-Сопка, 4 (автобусная остановка «Порт»)</t>
  </si>
  <si>
    <t>жилые дома по ул. Порт-Сопка</t>
  </si>
  <si>
    <t>перекресток ул. Рабочая Порта, ул. Глинобитная</t>
  </si>
  <si>
    <t>жилые дома по ул. Рабочая Порта, ул. Глинобитная, пер. 1-й Рабочий Порта, 2- Рабочий Порта, 3-й Рабочий Порта</t>
  </si>
  <si>
    <t>перекресток ул. 1-я Дуйская, ул. 2-я Дуйская</t>
  </si>
  <si>
    <t>жилые дома по ул. 2-я Дуйская, ул. 1-я Дуйская</t>
  </si>
  <si>
    <t>ул. 1-я Дуйская, 178</t>
  </si>
  <si>
    <t>жилые дома по ул. 1-я Дуйская</t>
  </si>
  <si>
    <t>ул. 1-я Малая Александровка, 17</t>
  </si>
  <si>
    <t>жилые дома по ул. 1-я Малая Александровка</t>
  </si>
  <si>
    <t>ул. Баночная, 25</t>
  </si>
  <si>
    <t>жилые дома по ул. Баночная</t>
  </si>
  <si>
    <t>ул. Чехова,10</t>
  </si>
  <si>
    <t>жилые дома по ул. Чехова, ул. Новая</t>
  </si>
  <si>
    <t>перекресток ул. Чехова, ул. Почтовая</t>
  </si>
  <si>
    <t>жилые дома по ул. Чехова, Почтовая, ул. Телеграфная</t>
  </si>
  <si>
    <t>ул. Сахалинская, 22</t>
  </si>
  <si>
    <t>жилые дома по ул. Сахалинская, 22 - 27</t>
  </si>
  <si>
    <t>ул. Сахалинская, 26</t>
  </si>
  <si>
    <t>жилые дома по ул. Сахалинская</t>
  </si>
  <si>
    <t>ул. Сахалинская, 18</t>
  </si>
  <si>
    <t>жилые дома по ул. Сахалинская, ул.Набережная</t>
  </si>
  <si>
    <t>ул. Тимирязева, 4</t>
  </si>
  <si>
    <t>жилые дома по ул. Тимирязева</t>
  </si>
  <si>
    <t>ул. Лермонтова, 12</t>
  </si>
  <si>
    <t>жилые дома по ул. Лермонтова, ул.Герцена</t>
  </si>
  <si>
    <t>ул. 2-я Малая Александровка, 57</t>
  </si>
  <si>
    <t>жилые дома по ул. 2-я Малая Александровка</t>
  </si>
  <si>
    <t>Родник</t>
  </si>
  <si>
    <t>жилые дома по ул. 2-я Малая Александровка, ул. Герцена</t>
  </si>
  <si>
    <t xml:space="preserve">ул. Верхне-Кавказская, 52 </t>
  </si>
  <si>
    <t>жилые дома по ул. Верхне-Кавказская, пер. Кавказский</t>
  </si>
  <si>
    <t>перекресток ул. Верхне-Кавказская, пер. Рабочий</t>
  </si>
  <si>
    <t>жилые дома по ул. Верхне-Кавказской, пер. Рабочий, ул. Бассейная</t>
  </si>
  <si>
    <t>пер. Лесной, 3</t>
  </si>
  <si>
    <t>жилые дома по пер. Лесной</t>
  </si>
  <si>
    <t>ул. Первомайская, 1</t>
  </si>
  <si>
    <t>жилые дома по ул. Первомайская, ул. Транспортная</t>
  </si>
  <si>
    <t>ул. Красноармейская, 5</t>
  </si>
  <si>
    <t>жилые дома по ул. Красноармейская</t>
  </si>
  <si>
    <t>ул. Тимирязева, 6 «а»</t>
  </si>
  <si>
    <t>перекресток ул. Школьная Порта, ул. Рабочая Порта</t>
  </si>
  <si>
    <t>жилые дома по ул. Рабочая Порта, ул. Порт-Сопка</t>
  </si>
  <si>
    <t xml:space="preserve">ул. Карла Маркса, 28А </t>
  </si>
  <si>
    <t>МБДОУ детский сад №3 "Теремок"</t>
  </si>
  <si>
    <t>ул. Яна-Фабрициуса, 13 (со стороны ул. Ленина)</t>
  </si>
  <si>
    <t>6-й километр</t>
  </si>
  <si>
    <t>нет</t>
  </si>
  <si>
    <t>Территория общего пользования</t>
  </si>
  <si>
    <t>ул. Дальневосточная, 23</t>
  </si>
  <si>
    <t>жилые дома ул. Дальневосточная, 23</t>
  </si>
  <si>
    <t>ул. Комсомольская, 39 "а"</t>
  </si>
  <si>
    <t>жилые дома ул. Комсомольская</t>
  </si>
  <si>
    <t>"Старое" кладбище (у ворот)</t>
  </si>
  <si>
    <t>"Старое" кладбище (у часовни)</t>
  </si>
  <si>
    <t>"Новое" кладбище</t>
  </si>
  <si>
    <t>д/с Светлячок</t>
  </si>
  <si>
    <t>МБДОУ детский сад №1 "Светлячок"</t>
  </si>
  <si>
    <t>г. Александровск-Сахалинский, ул. Смирных, 26</t>
  </si>
  <si>
    <t>д/с Ромашка (ул. Буюклы, западнее дома 26)</t>
  </si>
  <si>
    <t>МБДОУ детский сад №2 "Ромашка"</t>
  </si>
  <si>
    <t>г. Александровск-Сахалинский, ул. Кондрашкина, 6</t>
  </si>
  <si>
    <t>6-я школа (ул. Цапко, 43)</t>
  </si>
  <si>
    <t>МБОУ СОШ №6</t>
  </si>
  <si>
    <t>г. Александровск-Сахалинский, ул. Цапко, 43</t>
  </si>
  <si>
    <t>2-я школа ( ул. Дальневосточная, 3)</t>
  </si>
  <si>
    <t>МБОУ СОШ №2</t>
  </si>
  <si>
    <t>г. Александровск-Сахалинский, ул. Дальневосточная, 3</t>
  </si>
  <si>
    <t>1-я школа</t>
  </si>
  <si>
    <t>МБОУ СОШ №1</t>
  </si>
  <si>
    <t>г. Александровск-Сахалинский, ул. Карла-Маркса, 28</t>
  </si>
  <si>
    <t>Библиотека им. Мицуля (ул. Кирова, 2)</t>
  </si>
  <si>
    <t>Библиотека им. Мицуля</t>
  </si>
  <si>
    <t>г. Александровск-Сахалинский, ул. Кирова, 2</t>
  </si>
  <si>
    <t>Территория городского стадиона</t>
  </si>
  <si>
    <t>Итого:</t>
  </si>
  <si>
    <t>ул. Подгорная, 1, 1 «а»</t>
  </si>
  <si>
    <t>жилые дома ул. Подгорная</t>
  </si>
  <si>
    <t>ул. Советская,16</t>
  </si>
  <si>
    <t>муниципальное учреждение</t>
  </si>
  <si>
    <t>Арковская сельская администрация</t>
  </si>
  <si>
    <t xml:space="preserve">Шахтерская, 12 </t>
  </si>
  <si>
    <t>жилые дома ул. Шахтерская</t>
  </si>
  <si>
    <t xml:space="preserve">Шахтерская, 28 </t>
  </si>
  <si>
    <t>Конечная автобусная остановка</t>
  </si>
  <si>
    <t>Места общественного пользования</t>
  </si>
  <si>
    <t>ул. Горная, 47</t>
  </si>
  <si>
    <t>жилые дома ул. Горная</t>
  </si>
  <si>
    <t>ул. Центральная, 35</t>
  </si>
  <si>
    <t>жилые дома ул. Центральная</t>
  </si>
  <si>
    <t>ул. Центральная, 19</t>
  </si>
  <si>
    <t xml:space="preserve">ул. Первомайская, 2 </t>
  </si>
  <si>
    <t>жилые дома ул. Первомайская, 2; 4; 6; пер. Клубный, 9</t>
  </si>
  <si>
    <t>пер. Клубный, 6; 6 «а»</t>
  </si>
  <si>
    <t>жилые дома пер. Клубный, 6; 6 «а»</t>
  </si>
  <si>
    <t>ул. Первомайская, 12</t>
  </si>
  <si>
    <t>жилые дома по ул. Первомайская</t>
  </si>
  <si>
    <t>ул. Бугайского, 22</t>
  </si>
  <si>
    <t>жилые дома по ул. Бугайского</t>
  </si>
  <si>
    <t>ул. Чехова, 132</t>
  </si>
  <si>
    <t>жилые дома ул. Чехова, 132; 136; 138</t>
  </si>
  <si>
    <t>Площадка  у  въезда в село</t>
  </si>
  <si>
    <t>Места общего пользования</t>
  </si>
  <si>
    <t>ул. Советская, 17</t>
  </si>
  <si>
    <t xml:space="preserve">жилые дома ул. Советская, 17; 19 "а" </t>
  </si>
  <si>
    <t>ул. Первомайская, 54</t>
  </si>
  <si>
    <t>жилые дома ул. Первомайская, 52; 52 "а"; 54; 85</t>
  </si>
  <si>
    <t>ул. Первомайская, 48; 50</t>
  </si>
  <si>
    <t>жилые дома ул. Первомайская, 48; 50; ул. Советская, 13</t>
  </si>
  <si>
    <t>ул. Первомайская, 42 «а»</t>
  </si>
  <si>
    <t>жилой дом ул. Первомайская, 42 «а»</t>
  </si>
  <si>
    <t>ул. Первомайская, 30; 32</t>
  </si>
  <si>
    <t>жилые дома ул. Первомайская, 30; 32; ул. Советская, 1; 24</t>
  </si>
  <si>
    <t>ул. Советская, 28</t>
  </si>
  <si>
    <t>жилые дома ул. Первомайская, 40; ул. Советская, 26; 28</t>
  </si>
  <si>
    <t>ул. Ново-Мгачинская, 13</t>
  </si>
  <si>
    <t>жилой дом ул. Ново-Мгачинская, 13</t>
  </si>
  <si>
    <t>ул. Портовая, 73</t>
  </si>
  <si>
    <t xml:space="preserve">жилой дом ул. Портовая, 73 </t>
  </si>
  <si>
    <t xml:space="preserve">ул. Портовая, 67 </t>
  </si>
  <si>
    <t xml:space="preserve">жилой дом ул. Портовая, 67 </t>
  </si>
  <si>
    <t>Тип ограждения</t>
  </si>
  <si>
    <t>Суммарный объем размещенных контейнеров и бункеров на площадке м3</t>
  </si>
  <si>
    <t>ул. Совхозная</t>
  </si>
  <si>
    <t>46° 43' 49.71" </t>
  </si>
  <si>
    <t>142° 30' 14.4"</t>
  </si>
  <si>
    <t>Металлопрофиль с 3-ех сторон</t>
  </si>
  <si>
    <t>администрация Анивского городского округа</t>
  </si>
  <si>
    <t>ул. Тракторная</t>
  </si>
  <si>
    <t>46° 43' 45.23"  </t>
  </si>
  <si>
    <t xml:space="preserve">142° 30' 38.85" </t>
  </si>
  <si>
    <t>46° 43' 24.37"</t>
  </si>
  <si>
    <t>142° 31' 01.15"</t>
  </si>
  <si>
    <t>46° 43' 15.02"</t>
  </si>
  <si>
    <t>142° 30' 56.17"</t>
  </si>
  <si>
    <t>ул. Рабочая</t>
  </si>
  <si>
    <t>46° 43' 05.86" </t>
  </si>
  <si>
    <t>142° 30' 53.16"</t>
  </si>
  <si>
    <t>46° 43' 03.17"</t>
  </si>
  <si>
    <t>142° 30' 59.01"</t>
  </si>
  <si>
    <t>46° 42' 58.78"</t>
  </si>
  <si>
    <t>142° 31' 10.5" </t>
  </si>
  <si>
    <t>46° 43' 03.45" </t>
  </si>
  <si>
    <t>142° 31' 16.55"</t>
  </si>
  <si>
    <t>46° 42' 51.76"</t>
  </si>
  <si>
    <t>142° 31' 37.73"</t>
  </si>
  <si>
    <t>46° 42' 56.71"</t>
  </si>
  <si>
    <t>142° 31' 42.39"</t>
  </si>
  <si>
    <t>ул. Чехова</t>
  </si>
  <si>
    <t>46° 43' 03.16"</t>
  </si>
  <si>
    <t>142° 31' 26.4" </t>
  </si>
  <si>
    <t>ул. Пионерская</t>
  </si>
  <si>
    <t>46° 43' 07.22" </t>
  </si>
  <si>
    <t>142° 31' 26.03"</t>
  </si>
  <si>
    <t>46° 43' 10.08"</t>
  </si>
  <si>
    <t>142° 31' 29.18"</t>
  </si>
  <si>
    <t>46° 42' 44.09"</t>
  </si>
  <si>
    <t>142° 31' 36.63"</t>
  </si>
  <si>
    <t>пер. Рябиновый-ул.Зеленая</t>
  </si>
  <si>
    <t>46° 43' 08.69" </t>
  </si>
  <si>
    <t>142° 31' 53.99"</t>
  </si>
  <si>
    <t>ул. Эстакадная</t>
  </si>
  <si>
    <t>46° 43' 19.22" </t>
  </si>
  <si>
    <t>142° 31' 51.02"</t>
  </si>
  <si>
    <t>46° 43' 15.83" </t>
  </si>
  <si>
    <t>142° 32' 02.08</t>
  </si>
  <si>
    <t>ул. Зеленая</t>
  </si>
  <si>
    <t>ул. Лесная</t>
  </si>
  <si>
    <t>46° 42' 58.87" </t>
  </si>
  <si>
    <t>142° 31' 54.57"</t>
  </si>
  <si>
    <t>ул.Горького-Комсомольская</t>
  </si>
  <si>
    <t>46° 43' 06.55"</t>
  </si>
  <si>
    <t>142° 31' 03.05"</t>
  </si>
  <si>
    <t xml:space="preserve">46° 43' 03.37" </t>
  </si>
  <si>
    <t>142° 31' 08.94"</t>
  </si>
  <si>
    <t>46° 42' 59.86"</t>
  </si>
  <si>
    <t>142° 31' 08.47" </t>
  </si>
  <si>
    <t>46° 42' 45.97"</t>
  </si>
  <si>
    <t>142° 31' 46.73"</t>
  </si>
  <si>
    <t xml:space="preserve">46° 42' 49.8" </t>
  </si>
  <si>
    <t>142° 31' 46.83" </t>
  </si>
  <si>
    <t>46° 42' 52.17"</t>
  </si>
  <si>
    <t>142° 31' 49.34"</t>
  </si>
  <si>
    <t>46° 43' 18.45" </t>
  </si>
  <si>
    <t>142° 32' 15.7"</t>
  </si>
  <si>
    <t>46° 42' 56.21" </t>
  </si>
  <si>
    <t>142° 31' 30.49"</t>
  </si>
  <si>
    <t>Кладбище</t>
  </si>
  <si>
    <t>46° 43' 45.87"</t>
  </si>
  <si>
    <t>142° 31' 22.19"</t>
  </si>
  <si>
    <t>46° 43' 02.74"</t>
  </si>
  <si>
    <t>142° 31' 19.54</t>
  </si>
  <si>
    <t>ул.Октябрьская- ул.Кирова</t>
  </si>
  <si>
    <t>46° 43' 07.12" </t>
  </si>
  <si>
    <t>142° 31' 10.96" </t>
  </si>
  <si>
    <t>46° 43' 12.35"</t>
  </si>
  <si>
    <t> 142° 31' 05.46"</t>
  </si>
  <si>
    <t>46° 43' 13.65" </t>
  </si>
  <si>
    <t> 142° 31' 00.27"</t>
  </si>
  <si>
    <t>ул.Первомайская</t>
  </si>
  <si>
    <t>46° 43' 08.05"</t>
  </si>
  <si>
    <t>142° 30' 59.55"</t>
  </si>
  <si>
    <t>46° 43' 13.62"</t>
  </si>
  <si>
    <t>142° 31' 11.95"</t>
  </si>
  <si>
    <t>46° 43' 35.72"</t>
  </si>
  <si>
    <t>142° 30' 28.63"</t>
  </si>
  <si>
    <t>46° 43' 22.87"</t>
  </si>
  <si>
    <t> 142° 30' 51.98"</t>
  </si>
  <si>
    <t xml:space="preserve">МБДОУ «Детский сад «№7 Росинка» </t>
  </si>
  <si>
    <t>46° 42' 53.06"</t>
  </si>
  <si>
    <t>142° 31' 43.58"</t>
  </si>
  <si>
    <t xml:space="preserve">МБДОУ «Детский сад «№ 8 Сказка»  </t>
  </si>
  <si>
    <t>46° 42' 57.12"</t>
  </si>
  <si>
    <t>142° 31' 41.73"</t>
  </si>
  <si>
    <t>МБОУ "СОШ №1 г.Анива"</t>
  </si>
  <si>
    <t>с. Петропавловское</t>
  </si>
  <si>
    <t>ул. Школьная</t>
  </si>
  <si>
    <t>46° 47' 08.54"</t>
  </si>
  <si>
    <t>142° 29' 30.35" </t>
  </si>
  <si>
    <t>46° 47' 07.86" </t>
  </si>
  <si>
    <t>142° 29' 50.01"</t>
  </si>
  <si>
    <t>ул. Клубная</t>
  </si>
  <si>
    <t>46° 47' 17.13"</t>
  </si>
  <si>
    <t>142° 29' 58.99"</t>
  </si>
  <si>
    <t>ул. Центральная</t>
  </si>
  <si>
    <t>46° 47' 01.24"</t>
  </si>
  <si>
    <t>142° 29' 59.72"</t>
  </si>
  <si>
    <t>46° 47' 05.36"</t>
  </si>
  <si>
    <t>142° 29' 20.48"</t>
  </si>
  <si>
    <t>46° 47' 07.26"</t>
  </si>
  <si>
    <t>142° 30' 09.82"</t>
  </si>
  <si>
    <t>46° 44' 37.41"</t>
  </si>
  <si>
    <t>142° 32' 20.91"</t>
  </si>
  <si>
    <t>46° 44' 43.35"</t>
  </si>
  <si>
    <t>142° 32' 20.1"</t>
  </si>
  <si>
    <t>46° 45' 15.21"</t>
  </si>
  <si>
    <t>142° 31' 52.04"</t>
  </si>
  <si>
    <t>46° 44' 25.03"</t>
  </si>
  <si>
    <t> 142° 32' 22.36"</t>
  </si>
  <si>
    <t>46° 44' 40.93" </t>
  </si>
  <si>
    <t>142° 32' 16.14"</t>
  </si>
  <si>
    <t>46° 45' 37.04"</t>
  </si>
  <si>
    <t>142° 31' 35.49"</t>
  </si>
  <si>
    <t>46° 43' 22.21" </t>
  </si>
  <si>
    <t>142° 35' 02.32"</t>
  </si>
  <si>
    <t>пляж</t>
  </si>
  <si>
    <t>46° 42' 33.5" </t>
  </si>
  <si>
    <t>142° 32' 46.91"</t>
  </si>
  <si>
    <t>ул. Центральная район ДК</t>
  </si>
  <si>
    <t>46° 43' 23.39" </t>
  </si>
  <si>
    <t>142° 35' 17.04"</t>
  </si>
  <si>
    <t xml:space="preserve">ул. Центральная (район магазина и выезд на пляж) </t>
  </si>
  <si>
    <t>46° 43' 20.68"</t>
  </si>
  <si>
    <t>142° 35' 18.24"</t>
  </si>
  <si>
    <t>ул. Кубанская</t>
  </si>
  <si>
    <t>46° 42' 38.62" </t>
  </si>
  <si>
    <t>142° 32' 58.03"</t>
  </si>
  <si>
    <t>46° 41' 55.39"</t>
  </si>
  <si>
    <t>142° 31' 21.26"</t>
  </si>
  <si>
    <t>Общественное кладбище</t>
  </si>
  <si>
    <t>46° 42' 16.09"</t>
  </si>
  <si>
    <t>142° 32' 13.65"</t>
  </si>
  <si>
    <t>46° 42' 03.9"</t>
  </si>
  <si>
    <t>142° 31' 15"</t>
  </si>
  <si>
    <t>46° 42' 12.67"</t>
  </si>
  <si>
    <t> 142° 32' 07.86"</t>
  </si>
  <si>
    <t>46° 46' 42.15</t>
  </si>
  <si>
    <t>142° 23' 20.72</t>
  </si>
  <si>
    <t>ул.Школьная, 10б</t>
  </si>
  <si>
    <t>46° 46' 40.14"</t>
  </si>
  <si>
    <t>142° 23' 24.27"</t>
  </si>
  <si>
    <t>ул.Школьная(4а,10,10б)</t>
  </si>
  <si>
    <t>46° 46' 39.11"</t>
  </si>
  <si>
    <t>142° 23' 12.69"</t>
  </si>
  <si>
    <t>ул.Школьная,18а</t>
  </si>
  <si>
    <t>46° 46' 34.56" </t>
  </si>
  <si>
    <t> 142° 23' 13.3"</t>
  </si>
  <si>
    <t>46° 46' 38.66" </t>
  </si>
  <si>
    <t> 142° 23' 14.79"</t>
  </si>
  <si>
    <t>ул Школьная, д.18</t>
  </si>
  <si>
    <t>46° 46' 37.2"</t>
  </si>
  <si>
    <t>142° 23' 54.13"</t>
  </si>
  <si>
    <t>ул.Советская,3а(д.1)</t>
  </si>
  <si>
    <t>46° 46' 50.52" </t>
  </si>
  <si>
    <t>142° 23' 29.18"</t>
  </si>
  <si>
    <t>ул.Советская, 27</t>
  </si>
  <si>
    <t>46° 46' 45.51"</t>
  </si>
  <si>
    <t>142° 23' 30.03"</t>
  </si>
  <si>
    <t>ул.Советская,12</t>
  </si>
  <si>
    <t>46° 46' 39.01"</t>
  </si>
  <si>
    <t> 142° 22' 49.74</t>
  </si>
  <si>
    <t>ул.Школьная,48</t>
  </si>
  <si>
    <t>ул.Заводская</t>
  </si>
  <si>
    <t>46° 46' 40.52"</t>
  </si>
  <si>
    <t>142° 22' 26.28"</t>
  </si>
  <si>
    <t>46° 48' 51.75"</t>
  </si>
  <si>
    <t>142° 19' 00.2"</t>
  </si>
  <si>
    <t>46° 48' 34.89"</t>
  </si>
  <si>
    <t>142° 19' 29.63"</t>
  </si>
  <si>
    <t>46° 48' 46.39"</t>
  </si>
  <si>
    <t>142° 19' 06.02"</t>
  </si>
  <si>
    <t>46° 37' 23.43"</t>
  </si>
  <si>
    <t>142° 25' 43.51"</t>
  </si>
  <si>
    <t>46° 37' 15.47"</t>
  </si>
  <si>
    <t>142° 25' 44.5"</t>
  </si>
  <si>
    <t>46° 38' 25.62"</t>
  </si>
  <si>
    <t>142° 26' 35.96"</t>
  </si>
  <si>
    <t>46° 37' 15.68"</t>
  </si>
  <si>
    <t>142° 25' 33.41"</t>
  </si>
  <si>
    <t>46° 37' 22.23"</t>
  </si>
  <si>
    <t>142° 25' 34.3"</t>
  </si>
  <si>
    <t>46° 37' 41.3"</t>
  </si>
  <si>
    <t>142° 25' 35.38"</t>
  </si>
  <si>
    <t>46° 37' 46.98"</t>
  </si>
  <si>
    <t>142° 26' 06.22"</t>
  </si>
  <si>
    <t>46° 37' 16.82"</t>
  </si>
  <si>
    <t>142° 25' 31.89"</t>
  </si>
  <si>
    <t>46° 37' 11.25"</t>
  </si>
  <si>
    <t>142° 25' 26.94"</t>
  </si>
  <si>
    <t>46° 37' 01.59"</t>
  </si>
  <si>
    <t>142° 25' 26.17"</t>
  </si>
  <si>
    <t>46° 37' 08.78"</t>
  </si>
  <si>
    <t>142° 25' 30.84"</t>
  </si>
  <si>
    <t>с. Зеленодольск</t>
  </si>
  <si>
    <t>район автобусного павильона</t>
  </si>
  <si>
    <t>46° 38' 59.43"</t>
  </si>
  <si>
    <t>142° 22' 43.14"</t>
  </si>
  <si>
    <t>ул. Мостостроителей</t>
  </si>
  <si>
    <t>46° 55' 51.89"</t>
  </si>
  <si>
    <t>142° 39' 02.45"</t>
  </si>
  <si>
    <t>ул. Тепличная</t>
  </si>
  <si>
    <t>46° 55' 00.14</t>
  </si>
  <si>
    <t>142° 38' 14.75"</t>
  </si>
  <si>
    <t>ул. ДСУ</t>
  </si>
  <si>
    <t>46° 55' 50.19"</t>
  </si>
  <si>
    <t>142° 38' 57.23"</t>
  </si>
  <si>
    <t>ул. Набережная</t>
  </si>
  <si>
    <t>46° 55' 40.54"</t>
  </si>
  <si>
    <t>142° 39' 11.62"</t>
  </si>
  <si>
    <t>46° 55' 50.81"</t>
  </si>
  <si>
    <t>142° 39' 23.77"</t>
  </si>
  <si>
    <t>ул. 8 Марта</t>
  </si>
  <si>
    <t>46° 55' 45.46"</t>
  </si>
  <si>
    <t>142° 39' 19.81"</t>
  </si>
  <si>
    <t>46° 55' 25.58"</t>
  </si>
  <si>
    <t>142° 39' 07.02"</t>
  </si>
  <si>
    <t>46° 55' 21.94"</t>
  </si>
  <si>
    <t>142° 39' 02.31"</t>
  </si>
  <si>
    <t>46° 55' 19.32"</t>
  </si>
  <si>
    <t>142° 39' 05.94"</t>
  </si>
  <si>
    <t>46° 55' 14.61"</t>
  </si>
  <si>
    <t>142° 39' 05.55"</t>
  </si>
  <si>
    <t>46° 55' 08.37"</t>
  </si>
  <si>
    <t>142° 39' 06.62"</t>
  </si>
  <si>
    <t>46° 55' 08.03"</t>
  </si>
  <si>
    <t>142° 39' 07.41"</t>
  </si>
  <si>
    <t>46° 55' 03.33"</t>
  </si>
  <si>
    <t>142° 39' 08.61"</t>
  </si>
  <si>
    <t>46° 55' 08.24"</t>
  </si>
  <si>
    <t>142° 39' 02.06"</t>
  </si>
  <si>
    <t>46° 55' 03.21"</t>
  </si>
  <si>
    <t xml:space="preserve">142° 38' 59.97" </t>
  </si>
  <si>
    <t>46° 55' 20.85"</t>
  </si>
  <si>
    <t>142° 38' 30.6"</t>
  </si>
  <si>
    <t>46° 55' 39.72"</t>
  </si>
  <si>
    <t>142° 38' 57.39"</t>
  </si>
  <si>
    <t>46° 55' 34.39"</t>
  </si>
  <si>
    <t>142° 38' 59.18"</t>
  </si>
  <si>
    <t>46° 55' 31.25"</t>
  </si>
  <si>
    <t>142° 39' 05.46"</t>
  </si>
  <si>
    <t>46° 55' 34.6"</t>
  </si>
  <si>
    <t>142° 38' 18.57"</t>
  </si>
  <si>
    <t>46° 55' 28.35" N</t>
  </si>
  <si>
    <t>142° 38' 00.8" E</t>
  </si>
  <si>
    <t>46° 55' 28.81"</t>
  </si>
  <si>
    <t>142° 38' 06.29" </t>
  </si>
  <si>
    <t>46° 55' 02.1"</t>
  </si>
  <si>
    <t>142° 39' 04.51"</t>
  </si>
  <si>
    <t>46° 55' 33.88"</t>
  </si>
  <si>
    <t>142° 38' 55.24"</t>
  </si>
  <si>
    <t>46° 55' 32.91"</t>
  </si>
  <si>
    <t>142° 38' 45.64"</t>
  </si>
  <si>
    <t>46° 55' 29.97"</t>
  </si>
  <si>
    <t>142° 38' 41.49"</t>
  </si>
  <si>
    <t>46° 55' 25.87"</t>
  </si>
  <si>
    <t>142° 38' 39.04"</t>
  </si>
  <si>
    <t>46° 55' 34.33" </t>
  </si>
  <si>
    <t>142° 39' 10.21" </t>
  </si>
  <si>
    <t xml:space="preserve">МБДОУ «Детский сад № 2 «Колокольчик» </t>
  </si>
  <si>
    <t>46° 55' 03.75"</t>
  </si>
  <si>
    <t>142° 38' 57.08"</t>
  </si>
  <si>
    <t>МБДОУ Детский сад № 6 «Радуга»</t>
  </si>
  <si>
    <t>46° 55' 29.01"</t>
  </si>
  <si>
    <t>142° 38' 48.46" </t>
  </si>
  <si>
    <t xml:space="preserve">МБОУ «НОШ № 6 с.Троицкое»  </t>
  </si>
  <si>
    <t>46° 55' 46.74"</t>
  </si>
  <si>
    <t>142° 39' 12.93"</t>
  </si>
  <si>
    <t>Селезнева Клавдия Владимировна</t>
  </si>
  <si>
    <t>46° 53' 57.06"</t>
  </si>
  <si>
    <t>142° 41' 27.65"</t>
  </si>
  <si>
    <t>46° 53' 53.62"</t>
  </si>
  <si>
    <t>142° 41' 33.48"</t>
  </si>
  <si>
    <t>46° 53' 52.22"</t>
  </si>
  <si>
    <t>142° 41' 20.12"</t>
  </si>
  <si>
    <t>46° 53' 51.99"</t>
  </si>
  <si>
    <t>142° 41' 17.74"</t>
  </si>
  <si>
    <t>46° 53' 56.77"</t>
  </si>
  <si>
    <t>142° 41' 23.89"</t>
  </si>
  <si>
    <t>46° 53' 45"</t>
  </si>
  <si>
    <t>142° 41' 18.09"</t>
  </si>
  <si>
    <t>46° 53' 19.5"</t>
  </si>
  <si>
    <t>142° 41' 17.32"</t>
  </si>
  <si>
    <t>ул. Октябрьская</t>
  </si>
  <si>
    <t>46° 53' 32"</t>
  </si>
  <si>
    <t>142° 41' 19.27"</t>
  </si>
  <si>
    <t>ул. Центральная в районе м-на «Лидер»</t>
  </si>
  <si>
    <t xml:space="preserve">142° 41' 12.01" E </t>
  </si>
  <si>
    <t>46° 53' 19.71"</t>
  </si>
  <si>
    <t>142° 41' 24.74"</t>
  </si>
  <si>
    <t>46° 48' 20.84"</t>
  </si>
  <si>
    <t>142° 43' 55.33"</t>
  </si>
  <si>
    <t>46° 48' 07.06"</t>
  </si>
  <si>
    <t>142° 44' 07.38"</t>
  </si>
  <si>
    <t>46° 48' 28.93"</t>
  </si>
  <si>
    <t>142° 43' 49.19"</t>
  </si>
  <si>
    <t>ул. Железнодорожная</t>
  </si>
  <si>
    <t>46° 48' 16.92"</t>
  </si>
  <si>
    <t>142° 44' 00.47"</t>
  </si>
  <si>
    <t>46° 48' 30.83"</t>
  </si>
  <si>
    <t>142° 43' 27.17"</t>
  </si>
  <si>
    <t>46° 48' 01.51"</t>
  </si>
  <si>
    <t>142° 44' 27.47"</t>
  </si>
  <si>
    <t>ул. Новая</t>
  </si>
  <si>
    <t>46° 51' 11.39"</t>
  </si>
  <si>
    <t>142° 34' 55.41"</t>
  </si>
  <si>
    <t>пер. Школьный</t>
  </si>
  <si>
    <t>46° 51' 03.65"</t>
  </si>
  <si>
    <t>142° 34' 55.66"</t>
  </si>
  <si>
    <t>46° 51' 01.1"</t>
  </si>
  <si>
    <t>142° 35' 04.54"</t>
  </si>
  <si>
    <t>46° 50' 57.52"</t>
  </si>
  <si>
    <t>142° 35' 01.28"</t>
  </si>
  <si>
    <t>47.337</t>
  </si>
  <si>
    <t>142.79936</t>
  </si>
  <si>
    <t>металопрофиль</t>
  </si>
  <si>
    <t>бетон</t>
  </si>
  <si>
    <t>47.320071</t>
  </si>
  <si>
    <t>47.31885</t>
  </si>
  <si>
    <t>142.7948</t>
  </si>
  <si>
    <t>47.32898</t>
  </si>
  <si>
    <t>142.79398</t>
  </si>
  <si>
    <t>47.32922</t>
  </si>
  <si>
    <t>142.79523</t>
  </si>
  <si>
    <t>47.32858</t>
  </si>
  <si>
    <t>142.79576</t>
  </si>
  <si>
    <t>47.32613</t>
  </si>
  <si>
    <t>142.79679</t>
  </si>
  <si>
    <t>47.3268</t>
  </si>
  <si>
    <t>142.79779</t>
  </si>
  <si>
    <t>47.32275</t>
  </si>
  <si>
    <t>142.79646</t>
  </si>
  <si>
    <t>47.32149</t>
  </si>
  <si>
    <t>142.79705</t>
  </si>
  <si>
    <t>47.32216</t>
  </si>
  <si>
    <t>142.7983</t>
  </si>
  <si>
    <t>47.3208</t>
  </si>
  <si>
    <t>142.79818</t>
  </si>
  <si>
    <t>47.31957</t>
  </si>
  <si>
    <t>142.79866</t>
  </si>
  <si>
    <t>47.33946</t>
  </si>
  <si>
    <t>142.79691</t>
  </si>
  <si>
    <t>частный сектор</t>
  </si>
  <si>
    <t>47.334631</t>
  </si>
  <si>
    <t>142.794872</t>
  </si>
  <si>
    <t>47.32841</t>
  </si>
  <si>
    <t>142.79321</t>
  </si>
  <si>
    <t>47.32933</t>
  </si>
  <si>
    <t>142.79303</t>
  </si>
  <si>
    <t>47.32439</t>
  </si>
  <si>
    <t>142.79468</t>
  </si>
  <si>
    <t>47.33098</t>
  </si>
  <si>
    <t>142.80123</t>
  </si>
  <si>
    <t>47.32137</t>
  </si>
  <si>
    <t>142.80285</t>
  </si>
  <si>
    <t>47.32245</t>
  </si>
  <si>
    <t>142.80074</t>
  </si>
  <si>
    <t>47.321216</t>
  </si>
  <si>
    <t>142.80118</t>
  </si>
  <si>
    <t>47.32504</t>
  </si>
  <si>
    <t>142.80183</t>
  </si>
  <si>
    <t>47.32499</t>
  </si>
  <si>
    <t>142.80014</t>
  </si>
  <si>
    <t>47.32592</t>
  </si>
  <si>
    <t>142.79449</t>
  </si>
  <si>
    <t>47.32797</t>
  </si>
  <si>
    <t>142.79945</t>
  </si>
  <si>
    <t>47.32692</t>
  </si>
  <si>
    <t>142.79359</t>
  </si>
  <si>
    <t>47.32733</t>
  </si>
  <si>
    <t>142.79902</t>
  </si>
  <si>
    <t>47.325374</t>
  </si>
  <si>
    <t>142.80359</t>
  </si>
  <si>
    <t>47.32689</t>
  </si>
  <si>
    <t>142.80185</t>
  </si>
  <si>
    <t>47.31964</t>
  </si>
  <si>
    <t>142.80063</t>
  </si>
  <si>
    <t>47.32065</t>
  </si>
  <si>
    <t>142.80098</t>
  </si>
  <si>
    <t>47.32028</t>
  </si>
  <si>
    <t>142.80209</t>
  </si>
  <si>
    <t>47.32425</t>
  </si>
  <si>
    <t>142.79285</t>
  </si>
  <si>
    <t>47.32225</t>
  </si>
  <si>
    <t>142.79161</t>
  </si>
  <si>
    <t>47.31982</t>
  </si>
  <si>
    <t>142.7912</t>
  </si>
  <si>
    <t>47.32865</t>
  </si>
  <si>
    <t>142.78931</t>
  </si>
  <si>
    <t>47.3263</t>
  </si>
  <si>
    <t>142.8027</t>
  </si>
  <si>
    <t>47.3135</t>
  </si>
  <si>
    <t>142.7932</t>
  </si>
  <si>
    <t>47.3372</t>
  </si>
  <si>
    <t>142.7975</t>
  </si>
  <si>
    <t>47.3222</t>
  </si>
  <si>
    <t>142.7868</t>
  </si>
  <si>
    <t>47.33379</t>
  </si>
  <si>
    <t>142.78589</t>
  </si>
  <si>
    <t>47.32024</t>
  </si>
  <si>
    <t>142.55914</t>
  </si>
  <si>
    <t>47.32079</t>
  </si>
  <si>
    <t>142.55768</t>
  </si>
  <si>
    <t>47.32055</t>
  </si>
  <si>
    <t>142.55608</t>
  </si>
  <si>
    <t>47.32077</t>
  </si>
  <si>
    <t>142.5546</t>
  </si>
  <si>
    <t>47.31570</t>
  </si>
  <si>
    <t>142.56500</t>
  </si>
  <si>
    <t>47.32159</t>
  </si>
  <si>
    <t>142.56309</t>
  </si>
  <si>
    <t>47.32403</t>
  </si>
  <si>
    <t>142.56315</t>
  </si>
  <si>
    <t>47.32287</t>
  </si>
  <si>
    <t>142.56209</t>
  </si>
  <si>
    <t>47.32155</t>
  </si>
  <si>
    <t>142.56094</t>
  </si>
  <si>
    <t>47.32261</t>
  </si>
  <si>
    <t>142.56102</t>
  </si>
  <si>
    <t>47.32174</t>
  </si>
  <si>
    <t>47.32316</t>
  </si>
  <si>
    <t>142.55772</t>
  </si>
  <si>
    <t>47.32318</t>
  </si>
  <si>
    <t>142.55597</t>
  </si>
  <si>
    <t>47.84821</t>
  </si>
  <si>
    <t>142.51588</t>
  </si>
  <si>
    <t>47.85044</t>
  </si>
  <si>
    <t>142.51583</t>
  </si>
  <si>
    <t>доски</t>
  </si>
  <si>
    <t>47.84931</t>
  </si>
  <si>
    <t>142.51913</t>
  </si>
  <si>
    <t>47.8494</t>
  </si>
  <si>
    <t>142.5122</t>
  </si>
  <si>
    <t>47.32902</t>
  </si>
  <si>
    <t>142.70701</t>
  </si>
  <si>
    <t>47.32573</t>
  </si>
  <si>
    <t>142.70392</t>
  </si>
  <si>
    <t>47.324728</t>
  </si>
  <si>
    <t>142.701483</t>
  </si>
  <si>
    <t>47.3260</t>
  </si>
  <si>
    <t>142.7040</t>
  </si>
  <si>
    <t>47.3279</t>
  </si>
  <si>
    <t>142.7067</t>
  </si>
  <si>
    <t>47.32950</t>
  </si>
  <si>
    <t>142.70753</t>
  </si>
  <si>
    <t>142.64789</t>
  </si>
  <si>
    <t>142.65324</t>
  </si>
  <si>
    <t>47.48815</t>
  </si>
  <si>
    <t>142.65137</t>
  </si>
  <si>
    <t>47.48707</t>
  </si>
  <si>
    <t>142.64951</t>
  </si>
  <si>
    <t>47.48417</t>
  </si>
  <si>
    <t>142.64528</t>
  </si>
  <si>
    <t>142.64236</t>
  </si>
  <si>
    <t>47.49398</t>
  </si>
  <si>
    <t>142.66106</t>
  </si>
  <si>
    <t>47.2463</t>
  </si>
  <si>
    <t>142.746646</t>
  </si>
  <si>
    <t>47.243910</t>
  </si>
  <si>
    <t>142.756739</t>
  </si>
  <si>
    <t>47.23636</t>
  </si>
  <si>
    <t>142.74957</t>
  </si>
  <si>
    <t>47.23457</t>
  </si>
  <si>
    <t>142.74234</t>
  </si>
  <si>
    <t>47.23443</t>
  </si>
  <si>
    <t>47.23325</t>
  </si>
  <si>
    <t>142.73946</t>
  </si>
  <si>
    <t>47.229252</t>
  </si>
  <si>
    <t>142.739373</t>
  </si>
  <si>
    <t>47.229585</t>
  </si>
  <si>
    <t>142.743923</t>
  </si>
  <si>
    <t>47.2301</t>
  </si>
  <si>
    <t>142.74049</t>
  </si>
  <si>
    <t>142.74333</t>
  </si>
  <si>
    <t>142.73871</t>
  </si>
  <si>
    <t>47.23190</t>
  </si>
  <si>
    <t>142.74040</t>
  </si>
  <si>
    <t>47.23924</t>
  </si>
  <si>
    <t>142.75699</t>
  </si>
  <si>
    <t>47.23693</t>
  </si>
  <si>
    <t>142.75707</t>
  </si>
  <si>
    <t>47.23742</t>
  </si>
  <si>
    <t>142.75811</t>
  </si>
  <si>
    <t>47.23934</t>
  </si>
  <si>
    <t>142.751</t>
  </si>
  <si>
    <t>47.23199</t>
  </si>
  <si>
    <t>47.238152</t>
  </si>
  <si>
    <t>142.751815</t>
  </si>
  <si>
    <t>47.23540</t>
  </si>
  <si>
    <t>142.73831</t>
  </si>
  <si>
    <t>47.22869</t>
  </si>
  <si>
    <t>142.73678</t>
  </si>
  <si>
    <t>47.234291</t>
  </si>
  <si>
    <t>142.736165</t>
  </si>
  <si>
    <t>47.231263</t>
  </si>
  <si>
    <t>142.737966</t>
  </si>
  <si>
    <t>47.236323</t>
  </si>
  <si>
    <t>142.743727</t>
  </si>
  <si>
    <t>47.41227</t>
  </si>
  <si>
    <t>142.79579</t>
  </si>
  <si>
    <t>47.41179</t>
  </si>
  <si>
    <t>142.76595</t>
  </si>
  <si>
    <t>47.4099</t>
  </si>
  <si>
    <t>142.8142</t>
  </si>
  <si>
    <t>47.4091</t>
  </si>
  <si>
    <t>142.8160</t>
  </si>
  <si>
    <t>47.4127</t>
  </si>
  <si>
    <t>142.8051</t>
  </si>
  <si>
    <t>47.4095</t>
  </si>
  <si>
    <t>142.8067</t>
  </si>
  <si>
    <t>47.4122</t>
  </si>
  <si>
    <t>47.4109</t>
  </si>
  <si>
    <t>142.8087</t>
  </si>
  <si>
    <t>47.32381</t>
  </si>
  <si>
    <t>142.63108</t>
  </si>
  <si>
    <t>47.32536</t>
  </si>
  <si>
    <t>142.63409</t>
  </si>
  <si>
    <t>47.32417</t>
  </si>
  <si>
    <t>142.63713</t>
  </si>
  <si>
    <t>47.32309</t>
  </si>
  <si>
    <t>142.63007</t>
  </si>
  <si>
    <t>47.32501</t>
  </si>
  <si>
    <t>142.62832</t>
  </si>
  <si>
    <t>47.32229</t>
  </si>
  <si>
    <t>142.63358</t>
  </si>
  <si>
    <t>47.324123</t>
  </si>
  <si>
    <t>142.637551</t>
  </si>
  <si>
    <t>47.32294</t>
  </si>
  <si>
    <t>142.68955</t>
  </si>
  <si>
    <t>пер-к ул. Авиационная, 60 - Кирпичная</t>
  </si>
  <si>
    <t>Береговое</t>
  </si>
  <si>
    <t>прочее</t>
  </si>
  <si>
    <t>ООО "Городок"</t>
  </si>
  <si>
    <t>46.5620329</t>
  </si>
  <si>
    <t>141.8452559</t>
  </si>
  <si>
    <t xml:space="preserve">46.563704 </t>
  </si>
  <si>
    <t>141.836890</t>
  </si>
  <si>
    <t>с.Ватутино</t>
  </si>
  <si>
    <t xml:space="preserve">46.533126 </t>
  </si>
  <si>
    <t>141.903056</t>
  </si>
  <si>
    <t>ООО "Шебунино"</t>
  </si>
  <si>
    <t xml:space="preserve">46.434247 </t>
  </si>
  <si>
    <t>141.858449</t>
  </si>
  <si>
    <t xml:space="preserve">46.428308 </t>
  </si>
  <si>
    <t>141.858380</t>
  </si>
  <si>
    <t>46.750649</t>
  </si>
  <si>
    <t>141.905254</t>
  </si>
  <si>
    <t>с.Придорожное</t>
  </si>
  <si>
    <t>с.Амурское</t>
  </si>
  <si>
    <t>46.6049</t>
  </si>
  <si>
    <t>141.8263</t>
  </si>
  <si>
    <t>СНТ</t>
  </si>
  <si>
    <t>с.Селезнево</t>
  </si>
  <si>
    <t>46.6126</t>
  </si>
  <si>
    <t>141.8373</t>
  </si>
  <si>
    <t>СНТ "Сахалинец"</t>
  </si>
  <si>
    <t>с.Лопатино</t>
  </si>
  <si>
    <t>46.6048</t>
  </si>
  <si>
    <t>141.8224</t>
  </si>
  <si>
    <t>профлист</t>
  </si>
  <si>
    <t>ул. Южная</t>
  </si>
  <si>
    <t>ул. Березовая</t>
  </si>
  <si>
    <t>кладбище</t>
  </si>
  <si>
    <t>отсутствует</t>
  </si>
  <si>
    <t xml:space="preserve"> </t>
  </si>
  <si>
    <t>грунт</t>
  </si>
  <si>
    <t>Частный сектор</t>
  </si>
  <si>
    <t>Профнастил</t>
  </si>
  <si>
    <t>с. Рейдово</t>
  </si>
  <si>
    <t>с. Китовое</t>
  </si>
  <si>
    <t xml:space="preserve">с. Рыбаки </t>
  </si>
  <si>
    <t xml:space="preserve">с. Горное </t>
  </si>
  <si>
    <t>ж/б плита с ограждением</t>
  </si>
  <si>
    <t>открытый контейнер</t>
  </si>
  <si>
    <t>КУМС МО «Макаровский городской округ"</t>
  </si>
  <si>
    <t>1036503100260</t>
  </si>
  <si>
    <t>694140 Сахалинская обл. г. Макаров ул. 50 лет Октября д. 32</t>
  </si>
  <si>
    <t>142.780260</t>
  </si>
  <si>
    <t>48.617522</t>
  </si>
  <si>
    <t>142.783228</t>
  </si>
  <si>
    <t>48.61754</t>
  </si>
  <si>
    <t>142.781521</t>
  </si>
  <si>
    <t xml:space="preserve"> 48.618277</t>
  </si>
  <si>
    <t>142.784050</t>
  </si>
  <si>
    <t>48.619005</t>
  </si>
  <si>
    <t>142.780502</t>
  </si>
  <si>
    <t>48.620119</t>
  </si>
  <si>
    <t>перекрёсток ул. Ленина ул. Школьная</t>
  </si>
  <si>
    <t>142.782033</t>
  </si>
  <si>
    <t>48.621177</t>
  </si>
  <si>
    <t>142.784174</t>
  </si>
  <si>
    <t>48.621409</t>
  </si>
  <si>
    <t>142.779332</t>
  </si>
  <si>
    <t>48.621611</t>
  </si>
  <si>
    <t>ул. Прохладная ул. Московская</t>
  </si>
  <si>
    <t>142.775689</t>
  </si>
  <si>
    <t>48.622066</t>
  </si>
  <si>
    <t>142.784618</t>
  </si>
  <si>
    <t>48.622573</t>
  </si>
  <si>
    <t>ж/бетон</t>
  </si>
  <si>
    <t>142.781298</t>
  </si>
  <si>
    <t>48.623538</t>
  </si>
  <si>
    <t>142.777445</t>
  </si>
  <si>
    <t>48.623798</t>
  </si>
  <si>
    <t>142.784193</t>
  </si>
  <si>
    <t>48.623905</t>
  </si>
  <si>
    <t>142.782806</t>
  </si>
  <si>
    <t>48.624673</t>
  </si>
  <si>
    <t>142.776092</t>
  </si>
  <si>
    <t>48.624674</t>
  </si>
  <si>
    <t>142.774648</t>
  </si>
  <si>
    <t>48.625174</t>
  </si>
  <si>
    <t>142.780536</t>
  </si>
  <si>
    <t xml:space="preserve"> 48.625138</t>
  </si>
  <si>
    <t>142.776294</t>
  </si>
  <si>
    <t>48.626327</t>
  </si>
  <si>
    <t>142.777777</t>
  </si>
  <si>
    <t>48.627338</t>
  </si>
  <si>
    <t>142.775372</t>
  </si>
  <si>
    <t>48.627773</t>
  </si>
  <si>
    <t>142.774404</t>
  </si>
  <si>
    <t xml:space="preserve"> 48.630468</t>
  </si>
  <si>
    <t>142.771021</t>
  </si>
  <si>
    <t>48.63166</t>
  </si>
  <si>
    <t>ул. Шахтерская пер. Новый</t>
  </si>
  <si>
    <t>щебень</t>
  </si>
  <si>
    <t>142.78271645</t>
  </si>
  <si>
    <t>48.62301639</t>
  </si>
  <si>
    <t>142.782654</t>
  </si>
  <si>
    <t xml:space="preserve">48.619926 </t>
  </si>
  <si>
    <t>142.774576</t>
  </si>
  <si>
    <t>48.624158</t>
  </si>
  <si>
    <t>142.770778</t>
  </si>
  <si>
    <t>48.623319</t>
  </si>
  <si>
    <t>142.777096</t>
  </si>
  <si>
    <t>48.628722</t>
  </si>
  <si>
    <t>142.963508</t>
  </si>
  <si>
    <t>48.89876</t>
  </si>
  <si>
    <t>142.935954</t>
  </si>
  <si>
    <t xml:space="preserve"> 48.882665</t>
  </si>
  <si>
    <t>142.938877</t>
  </si>
  <si>
    <t>48.884424</t>
  </si>
  <si>
    <t>142.938444</t>
  </si>
  <si>
    <t xml:space="preserve"> 48.883150</t>
  </si>
  <si>
    <t>142.934019</t>
  </si>
  <si>
    <t>48.883949</t>
  </si>
  <si>
    <t>142.938224</t>
  </si>
  <si>
    <t>48.884392</t>
  </si>
  <si>
    <t>142.949572</t>
  </si>
  <si>
    <t>48.884452</t>
  </si>
  <si>
    <t>142.934443</t>
  </si>
  <si>
    <t>48.884602</t>
  </si>
  <si>
    <t>142.937502</t>
  </si>
  <si>
    <t>48.885288</t>
  </si>
  <si>
    <t>142.937019</t>
  </si>
  <si>
    <t>48.885878</t>
  </si>
  <si>
    <t>142.940041</t>
  </si>
  <si>
    <t>48.886091</t>
  </si>
  <si>
    <t>142.938986</t>
  </si>
  <si>
    <t>48.886208</t>
  </si>
  <si>
    <t>142.948857</t>
  </si>
  <si>
    <t>48.886241</t>
  </si>
  <si>
    <t>142.950782</t>
  </si>
  <si>
    <t>48.886631</t>
  </si>
  <si>
    <t>142.952249</t>
  </si>
  <si>
    <t>48.886939</t>
  </si>
  <si>
    <t>142.952738</t>
  </si>
  <si>
    <t>48.884873</t>
  </si>
  <si>
    <t>142.936259</t>
  </si>
  <si>
    <t>48.884806</t>
  </si>
  <si>
    <t>142.748789</t>
  </si>
  <si>
    <t>48.572389</t>
  </si>
  <si>
    <t>142.745960</t>
  </si>
  <si>
    <t>48.570140</t>
  </si>
  <si>
    <t>142.750137</t>
  </si>
  <si>
    <t>48.568017</t>
  </si>
  <si>
    <t>142.754235</t>
  </si>
  <si>
    <t>48.570166</t>
  </si>
  <si>
    <t>142.751320</t>
  </si>
  <si>
    <t>48.571155</t>
  </si>
  <si>
    <t>142.625764</t>
  </si>
  <si>
    <t>48.277408</t>
  </si>
  <si>
    <t>694140 Сахалинская обл. г. Макаров ул. 50 лет Октября д. 35</t>
  </si>
  <si>
    <t>142.623683</t>
  </si>
  <si>
    <t xml:space="preserve"> 48.277729</t>
  </si>
  <si>
    <t>142.624928</t>
  </si>
  <si>
    <t>48.273367</t>
  </si>
  <si>
    <t>Без адреса</t>
  </si>
  <si>
    <t>142.496590</t>
  </si>
  <si>
    <t>48.024959</t>
  </si>
  <si>
    <t>Количество планируемых к размещению контейнеров и бункеров  (шт).</t>
  </si>
  <si>
    <t>Номер схемы размещения мест (площадок) накопления ТКО в масштабе 1:2000</t>
  </si>
  <si>
    <t>Количество размещенных контейнеров и бункеров  (шт).</t>
  </si>
  <si>
    <t>Вид контейнера</t>
  </si>
  <si>
    <t xml:space="preserve">Объем размещенных контейнеров и бункеров м3 </t>
  </si>
  <si>
    <t>Наличие площадки под крупно габаритные отходы (КГО)</t>
  </si>
  <si>
    <t>Наличие площадки под раздельное накопление отходов (РНО)</t>
  </si>
  <si>
    <t>долгота</t>
  </si>
  <si>
    <t>широта</t>
  </si>
  <si>
    <t xml:space="preserve">город  </t>
  </si>
  <si>
    <t>142.156428</t>
  </si>
  <si>
    <t>50.894741</t>
  </si>
  <si>
    <t>Схема № 14</t>
  </si>
  <si>
    <t>евро</t>
  </si>
  <si>
    <t>КУМС ГО</t>
  </si>
  <si>
    <t>142.162880</t>
  </si>
  <si>
    <t>50.898081</t>
  </si>
  <si>
    <t>Схема № 19</t>
  </si>
  <si>
    <t>ул. Карла Маркса, 15</t>
  </si>
  <si>
    <t>142.162367</t>
  </si>
  <si>
    <t>50.899972</t>
  </si>
  <si>
    <t>жилые дома ул. Карла Маркса, 15; 15 "а"</t>
  </si>
  <si>
    <t>142.159963</t>
  </si>
  <si>
    <t>50.898716</t>
  </si>
  <si>
    <t>Схема № 18</t>
  </si>
  <si>
    <t>142.156160</t>
  </si>
  <si>
    <t>50.897098</t>
  </si>
  <si>
    <t>ул. Карла Маркса, д. 3, д. 5</t>
  </si>
  <si>
    <t>142.157769</t>
  </si>
  <si>
    <t>50.897547</t>
  </si>
  <si>
    <t>жилые дома ул. Карла Маркса, д. 3, д. 5</t>
  </si>
  <si>
    <t>142.166616</t>
  </si>
  <si>
    <t>50.895770</t>
  </si>
  <si>
    <t>Схема № 24</t>
  </si>
  <si>
    <t>142.167965</t>
  </si>
  <si>
    <t>50.896522</t>
  </si>
  <si>
    <t>142.168042</t>
  </si>
  <si>
    <t>50.895641</t>
  </si>
  <si>
    <t>142.170150</t>
  </si>
  <si>
    <t>50.895763</t>
  </si>
  <si>
    <t>Схема № 28</t>
  </si>
  <si>
    <t>142.165349</t>
  </si>
  <si>
    <t>50.897427</t>
  </si>
  <si>
    <t>г. Александровск-Сахалинский, ул. Советская, 8</t>
  </si>
  <si>
    <t>ул. Дзержинского, 23; 25</t>
  </si>
  <si>
    <t>142.164372</t>
  </si>
  <si>
    <t>50.896903</t>
  </si>
  <si>
    <t>г. Александровск-Сахалинский, ул. Советская, 9</t>
  </si>
  <si>
    <t>142.162817</t>
  </si>
  <si>
    <t>50.896122</t>
  </si>
  <si>
    <t>г. Александровск-Сахалинский, ул. Советская, 10</t>
  </si>
  <si>
    <t>ул. Ленина, д. 10</t>
  </si>
  <si>
    <t>142.158831</t>
  </si>
  <si>
    <t>50.896802</t>
  </si>
  <si>
    <t>г. Александровск-Сахалинский, ул. Советская, 11</t>
  </si>
  <si>
    <t>жилые дома ул. Ленина, 8; 10</t>
  </si>
  <si>
    <t>ул. Тимирязева, 1</t>
  </si>
  <si>
    <t>142.174407</t>
  </si>
  <si>
    <t>50.906336</t>
  </si>
  <si>
    <t>Схема № 26</t>
  </si>
  <si>
    <t>г. Александровск-Сахалинский, ул. Советская, 12</t>
  </si>
  <si>
    <t>142.173189</t>
  </si>
  <si>
    <t>50.905354</t>
  </si>
  <si>
    <t>г. Александровск-Сахалинский, ул. Советская, 13</t>
  </si>
  <si>
    <t>142.175381</t>
  </si>
  <si>
    <t>50.907543</t>
  </si>
  <si>
    <t>г. Александровск-Сахалинский, ул. Советская, 14</t>
  </si>
  <si>
    <t>142.163465</t>
  </si>
  <si>
    <t>50.903788</t>
  </si>
  <si>
    <t>г. Александровск-Сахалинский, ул. Советская, 15</t>
  </si>
  <si>
    <t>142.159017</t>
  </si>
  <si>
    <t>50.901821</t>
  </si>
  <si>
    <t>г. Александровск-Сахалинский, ул. Советская, 16</t>
  </si>
  <si>
    <t>жилые дома ул. Новая, ул. 1-я Малая Александровка, ул. Баночная</t>
  </si>
  <si>
    <t>142.156989</t>
  </si>
  <si>
    <t>50.890100</t>
  </si>
  <si>
    <t>Схема № 15</t>
  </si>
  <si>
    <t>г. Александровск-Сахалинский, ул. Советская, 17</t>
  </si>
  <si>
    <t>142.159620</t>
  </si>
  <si>
    <t>50.889950</t>
  </si>
  <si>
    <t>Схема № 20</t>
  </si>
  <si>
    <t>г. Александровск-Сахалинский, ул. Советская, 18</t>
  </si>
  <si>
    <t>142.162127</t>
  </si>
  <si>
    <t>50.889851</t>
  </si>
  <si>
    <t>г. Александровск-Сахалинский, ул. Советская, 19</t>
  </si>
  <si>
    <t>142.160829</t>
  </si>
  <si>
    <t>50.890654</t>
  </si>
  <si>
    <t>г. Александровск-Сахалинский, ул. Советская, 20</t>
  </si>
  <si>
    <t>ул. Ленина, 1 "а", 1 "б"</t>
  </si>
  <si>
    <t>142.156823</t>
  </si>
  <si>
    <t>50.895966</t>
  </si>
  <si>
    <t>г. Александровск-Сахалинский, ул. Советская, 21</t>
  </si>
  <si>
    <t>жилые дома ул. Ленина, 1 "а"; 1 "б"; 2</t>
  </si>
  <si>
    <t>ул. Дзержинского, 32</t>
  </si>
  <si>
    <t>142.164395</t>
  </si>
  <si>
    <t>50.898575</t>
  </si>
  <si>
    <t>Схема № 23</t>
  </si>
  <si>
    <t>г. Александровск-Сахалинский, ул. Советская, 22</t>
  </si>
  <si>
    <t>ул. Комсомольская, 19</t>
  </si>
  <si>
    <t>142.166081</t>
  </si>
  <si>
    <t>50.898606</t>
  </si>
  <si>
    <t>г. Александровск-Сахалинский, ул. Советская, 23</t>
  </si>
  <si>
    <t>жилой дом ул. Комсомольская, 19</t>
  </si>
  <si>
    <t>142.153621</t>
  </si>
  <si>
    <t>50.905991</t>
  </si>
  <si>
    <t>Схема № 12</t>
  </si>
  <si>
    <t>г. Александровск-Сахалинский, ул. Советская, 24</t>
  </si>
  <si>
    <t>жилые дома ул. Ново-Рыбная</t>
  </si>
  <si>
    <t>142.151273</t>
  </si>
  <si>
    <t>50.903286</t>
  </si>
  <si>
    <t>Схема № 8</t>
  </si>
  <si>
    <t>г. Александровск-Сахалинский, ул. Советская, 25</t>
  </si>
  <si>
    <t>142.162413</t>
  </si>
  <si>
    <t>50.888545</t>
  </si>
  <si>
    <t>г. Александровск-Сахалинский, ул. Советская, 26</t>
  </si>
  <si>
    <t>142.157508</t>
  </si>
  <si>
    <t>50.893368</t>
  </si>
  <si>
    <t>г. Александровск-Сахалинский, ул. Советская, 27</t>
  </si>
  <si>
    <t>142.154207</t>
  </si>
  <si>
    <t>50.888822</t>
  </si>
  <si>
    <t>г. Александровск-Сахалинский, ул. Советская, 28</t>
  </si>
  <si>
    <t>142.163008</t>
  </si>
  <si>
    <t>50.892053</t>
  </si>
  <si>
    <t>г. Александровск-Сахалинский, ул. Советская, 29</t>
  </si>
  <si>
    <t>142.161006</t>
  </si>
  <si>
    <t>50.894238</t>
  </si>
  <si>
    <t>г. Александровск-Сахалинский, ул. Советская, 30</t>
  </si>
  <si>
    <t>142.158523</t>
  </si>
  <si>
    <t>50.894172</t>
  </si>
  <si>
    <t>г. Александровск-Сахалинский, ул. Советская, 31</t>
  </si>
  <si>
    <t>142.161848</t>
  </si>
  <si>
    <t>50.893217</t>
  </si>
  <si>
    <t>г. Александровск-Сахалинский, ул. Советская, 32</t>
  </si>
  <si>
    <t xml:space="preserve">142.166470
</t>
  </si>
  <si>
    <t xml:space="preserve">50.894128
</t>
  </si>
  <si>
    <t>г. Александровск-Сахалинский, ул. Советская, 33</t>
  </si>
  <si>
    <t>142.167512</t>
  </si>
  <si>
    <t>50.894794</t>
  </si>
  <si>
    <t>г. Александровск-Сахалинский, ул. Советская, 34</t>
  </si>
  <si>
    <t>142.167904</t>
  </si>
  <si>
    <t>50.893454</t>
  </si>
  <si>
    <t>г. Александровск-Сахалинский, ул. Советская, 35</t>
  </si>
  <si>
    <t>ул. Красноармейская, 36; 38</t>
  </si>
  <si>
    <t>142.169663</t>
  </si>
  <si>
    <t>50.893030</t>
  </si>
  <si>
    <t>Схема № 29</t>
  </si>
  <si>
    <t>г. Александровск-Сахалинский, ул. Советская, 36</t>
  </si>
  <si>
    <t>142.169717</t>
  </si>
  <si>
    <t>50.894221</t>
  </si>
  <si>
    <t>г. Александровск-Сахалинский, ул. Советская, 37</t>
  </si>
  <si>
    <t>142.159066</t>
  </si>
  <si>
    <t>50.893434</t>
  </si>
  <si>
    <t>г. Александровск-Сахалинский, ул. Советская, 38</t>
  </si>
  <si>
    <t>142.160287</t>
  </si>
  <si>
    <t>50.894059</t>
  </si>
  <si>
    <t>г. Александровск-Сахалинский, ул. Советская, 39</t>
  </si>
  <si>
    <t>142.161147</t>
  </si>
  <si>
    <t>50.893742</t>
  </si>
  <si>
    <t>г. Александровск-Сахалинский, ул. Советская, 40</t>
  </si>
  <si>
    <t>142.162336</t>
  </si>
  <si>
    <t>50.892299</t>
  </si>
  <si>
    <t>г. Александровск-Сахалинский, ул. Советская, 41</t>
  </si>
  <si>
    <t>142.160370</t>
  </si>
  <si>
    <t>50.897579</t>
  </si>
  <si>
    <t>г. Александровск-Сахалинский, ул. Советская, 42</t>
  </si>
  <si>
    <t>жилые дома ул. Ленина, 11; 13; 14"а", ул. Дзержинского, 12</t>
  </si>
  <si>
    <t>142.165375</t>
  </si>
  <si>
    <t>50.898547</t>
  </si>
  <si>
    <t>г. Александровск-Сахалинский, ул. Советская, 43</t>
  </si>
  <si>
    <t>142.165254</t>
  </si>
  <si>
    <t>50.899863</t>
  </si>
  <si>
    <t>г. Александровск-Сахалинский, ул. Советская, 44</t>
  </si>
  <si>
    <t>142.155810</t>
  </si>
  <si>
    <t>50.903329</t>
  </si>
  <si>
    <t>Схема № 13</t>
  </si>
  <si>
    <t>г. Александровск-Сахалинский, ул. Советская, 45</t>
  </si>
  <si>
    <t>142.156663</t>
  </si>
  <si>
    <t>50.904754</t>
  </si>
  <si>
    <t>г. Александровск-Сахалинский, ул. Советская, 46</t>
  </si>
  <si>
    <t>142.161235</t>
  </si>
  <si>
    <t>50.891918</t>
  </si>
  <si>
    <t>г. Александровск-Сахалинский, ул. Советская, 47</t>
  </si>
  <si>
    <t>142.143317</t>
  </si>
  <si>
    <t>50.892113</t>
  </si>
  <si>
    <t>Схема № 5</t>
  </si>
  <si>
    <t>г. Александровск-Сахалинский, ул. Советская, 48</t>
  </si>
  <si>
    <t>142.08000</t>
  </si>
  <si>
    <t>50.5341.9</t>
  </si>
  <si>
    <t>Схема № 1</t>
  </si>
  <si>
    <t>г. Александровск-Сахалинский, ул. Советская, 49</t>
  </si>
  <si>
    <t>142.139559</t>
  </si>
  <si>
    <t>50.886651</t>
  </si>
  <si>
    <t>Схема № 6</t>
  </si>
  <si>
    <t>г. Александровск-Сахалинский, ул. Советская, 50</t>
  </si>
  <si>
    <t>142.147411</t>
  </si>
  <si>
    <t>50.884477</t>
  </si>
  <si>
    <t>Схема № 11</t>
  </si>
  <si>
    <t>г. Александровск-Сахалинский, ул. Советская, 51</t>
  </si>
  <si>
    <t>142.145335</t>
  </si>
  <si>
    <t>50.882072</t>
  </si>
  <si>
    <t>Схема № 7</t>
  </si>
  <si>
    <t>г. Александровск-Сахалинский, ул. Советская, 52</t>
  </si>
  <si>
    <t>142.150241</t>
  </si>
  <si>
    <t>50.898660</t>
  </si>
  <si>
    <t>г. Александровск-Сахалинский, ул. Советская, 53</t>
  </si>
  <si>
    <t>142.152398</t>
  </si>
  <si>
    <t>50.899138</t>
  </si>
  <si>
    <t>г. Александровск-Сахалинский, ул. Советская, 54</t>
  </si>
  <si>
    <t>142.153995</t>
  </si>
  <si>
    <t>50.898928</t>
  </si>
  <si>
    <t>г. Александровск-Сахалинский, ул. Советская, 55</t>
  </si>
  <si>
    <t>142.154817</t>
  </si>
  <si>
    <t>50.898265</t>
  </si>
  <si>
    <t>г. Александровск-Сахалинский, ул. Советская, 56</t>
  </si>
  <si>
    <t>142.179480</t>
  </si>
  <si>
    <t>50.909146</t>
  </si>
  <si>
    <t>Схема № 30</t>
  </si>
  <si>
    <t>г. Александровск-Сахалинский, ул. Советская, 57</t>
  </si>
  <si>
    <t>142.180010</t>
  </si>
  <si>
    <t>50.910487</t>
  </si>
  <si>
    <t>г. Александровск-Сахалинский, ул. Советская, 58</t>
  </si>
  <si>
    <t>142.179000</t>
  </si>
  <si>
    <t>50.908286</t>
  </si>
  <si>
    <t>Схема № 31</t>
  </si>
  <si>
    <t>г. Александровск-Сахалинский, ул. Советская, 59</t>
  </si>
  <si>
    <t>142.176423</t>
  </si>
  <si>
    <t>50.907000</t>
  </si>
  <si>
    <t>г. Александровск-Сахалинский, ул. Советская, 60</t>
  </si>
  <si>
    <t>142.163758</t>
  </si>
  <si>
    <t>50.904809</t>
  </si>
  <si>
    <t>Схема № 22</t>
  </si>
  <si>
    <t>г. Александровск-Сахалинский, ул. Советская, 61</t>
  </si>
  <si>
    <t>142.158083</t>
  </si>
  <si>
    <t>50.905465</t>
  </si>
  <si>
    <t>Схема № 17</t>
  </si>
  <si>
    <t>г. Александровск-Сахалинский, ул. Советская, 62</t>
  </si>
  <si>
    <t>142.163385</t>
  </si>
  <si>
    <t>50.907201</t>
  </si>
  <si>
    <t>г. Александровск-Сахалинский, ул. Советская, 63</t>
  </si>
  <si>
    <t>142.177254</t>
  </si>
  <si>
    <t>50.897677</t>
  </si>
  <si>
    <t>Схема № 33</t>
  </si>
  <si>
    <t>г. Александровск-Сахалинский, ул. Советская, 64</t>
  </si>
  <si>
    <t>142.172752</t>
  </si>
  <si>
    <t>50.898995</t>
  </si>
  <si>
    <t>Схема № 27</t>
  </si>
  <si>
    <t>г. Александровск-Сахалинский, ул. Советская, 65</t>
  </si>
  <si>
    <t>142.169339</t>
  </si>
  <si>
    <t>50.904177</t>
  </si>
  <si>
    <t>г. Александровск-Сахалинский, ул. Советская, 66</t>
  </si>
  <si>
    <t>142.158494</t>
  </si>
  <si>
    <t>50.887162</t>
  </si>
  <si>
    <t>Схема № 21</t>
  </si>
  <si>
    <t>г. Александровск-Сахалинский, ул. Советская, 67</t>
  </si>
  <si>
    <t>142.164068</t>
  </si>
  <si>
    <t>50.894771</t>
  </si>
  <si>
    <t>г. Александровск-Сахалинский, ул. Советская, 68</t>
  </si>
  <si>
    <t>142.171649</t>
  </si>
  <si>
    <t>50.905634</t>
  </si>
  <si>
    <t>г. Александровск-Сахалинский, ул. Советская, 69</t>
  </si>
  <si>
    <t>142.136657</t>
  </si>
  <si>
    <t>50.889567</t>
  </si>
  <si>
    <t>Схема № 2</t>
  </si>
  <si>
    <t>г. Александровск-Сахалинский, ул. Советская, 70</t>
  </si>
  <si>
    <t xml:space="preserve">142.163347
</t>
  </si>
  <si>
    <t xml:space="preserve">50.899134
</t>
  </si>
  <si>
    <t>г. Александровск-Сахалинский, ул. Советская, 71</t>
  </si>
  <si>
    <t>жилые дома по ул. Яна-Фабрициуса, 13; ул. Ленина, 17</t>
  </si>
  <si>
    <t>142,1116.8</t>
  </si>
  <si>
    <t>50.5523.2</t>
  </si>
  <si>
    <t>железо</t>
  </si>
  <si>
    <t>г. Александровск-Сахалинский, ул. Советская, 72</t>
  </si>
  <si>
    <t>142.167400</t>
  </si>
  <si>
    <t>50.897981</t>
  </si>
  <si>
    <t>г. Александровск-Сахалинский, ул. Советская, 73</t>
  </si>
  <si>
    <t>142.170365</t>
  </si>
  <si>
    <t>50.896754</t>
  </si>
  <si>
    <t>г. Александровск-Сахалинский, ул. Советская, 74</t>
  </si>
  <si>
    <t>142.173314</t>
  </si>
  <si>
    <t>50.890532</t>
  </si>
  <si>
    <t>Схема № 34</t>
  </si>
  <si>
    <t>г. Александровск-Сахалинский, ул. Советская, 75</t>
  </si>
  <si>
    <t>142.176621</t>
  </si>
  <si>
    <t>50.891071</t>
  </si>
  <si>
    <t>г. Александровск-Сахалинский, ул. Советская, 76</t>
  </si>
  <si>
    <t>142.175743</t>
  </si>
  <si>
    <t>50.886588</t>
  </si>
  <si>
    <t>Схема №35</t>
  </si>
  <si>
    <t>г. Александровск-Сахалинский, ул. Советская, 77</t>
  </si>
  <si>
    <t>ул. Морская (территория бывшей нефтебазы)</t>
  </si>
  <si>
    <t>142.150348</t>
  </si>
  <si>
    <t>50.907306</t>
  </si>
  <si>
    <t>Схема № 7А</t>
  </si>
  <si>
    <t>г. Александровск-Сахалинский, ул. Советская, 78</t>
  </si>
  <si>
    <t>ул. Аболтина (зона отдыха "Три Брата")</t>
  </si>
  <si>
    <t>142.130804</t>
  </si>
  <si>
    <t>50.895749</t>
  </si>
  <si>
    <t>г. Александровск-Сахалинский, ул. Советская, 79</t>
  </si>
  <si>
    <t xml:space="preserve">142.163347 </t>
  </si>
  <si>
    <t>50.899134</t>
  </si>
  <si>
    <t>Схема № 25</t>
  </si>
  <si>
    <t>г. Александровск-Сахалинский, ул. Советская, 80</t>
  </si>
  <si>
    <t>142.270619</t>
  </si>
  <si>
    <t>50.942612</t>
  </si>
  <si>
    <t>Схема № Ар 1</t>
  </si>
  <si>
    <t>г. Александровск-Сахалинский, ул. Советская, 81</t>
  </si>
  <si>
    <t>142.266218</t>
  </si>
  <si>
    <t>50.943326</t>
  </si>
  <si>
    <t>г. Александровск-Сахалинский, ул. Советская, 82</t>
  </si>
  <si>
    <t>142.276279</t>
  </si>
  <si>
    <t>50.944040</t>
  </si>
  <si>
    <t>г. Александровск-Сахалинский, ул. Советская, 83</t>
  </si>
  <si>
    <t>142.216741</t>
  </si>
  <si>
    <t>50.969237</t>
  </si>
  <si>
    <t>Схема № Ар 2</t>
  </si>
  <si>
    <t>г. Александровск-Сахалинский, ул. Советская, 84</t>
  </si>
  <si>
    <t>142.213292</t>
  </si>
  <si>
    <t>50.971652</t>
  </si>
  <si>
    <t>Схема № Ар 3</t>
  </si>
  <si>
    <t>г. Александровск-Сахалинский, ул. Советская, 85</t>
  </si>
  <si>
    <t>142.232061</t>
  </si>
  <si>
    <t>50.957035</t>
  </si>
  <si>
    <t>Схема № Ар 4</t>
  </si>
  <si>
    <t>г. Александровск-Сахалинский, ул. Советская, 86</t>
  </si>
  <si>
    <t>142.234316</t>
  </si>
  <si>
    <t>50.956133</t>
  </si>
  <si>
    <t>Схема № Ар 5</t>
  </si>
  <si>
    <t>г. Александровск-Сахалинский, ул. Советская, 87</t>
  </si>
  <si>
    <t>142.175177</t>
  </si>
  <si>
    <t>50.834707</t>
  </si>
  <si>
    <t>Схема № М 1</t>
  </si>
  <si>
    <t>г. Александровск-Сахалинский, ул. Советская, 88</t>
  </si>
  <si>
    <t>142.173438</t>
  </si>
  <si>
    <t>50.834034</t>
  </si>
  <si>
    <t>г. Александровск-Сахалинский, ул. Советская, 89</t>
  </si>
  <si>
    <t>142.177233</t>
  </si>
  <si>
    <t>50.834474</t>
  </si>
  <si>
    <t>г. Александровск-Сахалинский, ул. Советская, 90</t>
  </si>
  <si>
    <t>142.178135</t>
  </si>
  <si>
    <t>50.833115</t>
  </si>
  <si>
    <t>г. Александровск-Сахалинский, ул. Советская, 91</t>
  </si>
  <si>
    <t>142.118808</t>
  </si>
  <si>
    <t>50.816053</t>
  </si>
  <si>
    <t>Схема № Д 1</t>
  </si>
  <si>
    <t>г. Александровск-Сахалинский, ул. Советская, 92</t>
  </si>
  <si>
    <t>142.101421</t>
  </si>
  <si>
    <t>50.831204</t>
  </si>
  <si>
    <t>Схема № Д 2</t>
  </si>
  <si>
    <t>г. Александровск-Сахалинский, ул. Советская, 93</t>
  </si>
  <si>
    <t>142.271076</t>
  </si>
  <si>
    <t>51.047190</t>
  </si>
  <si>
    <t>Схема № Мг 2</t>
  </si>
  <si>
    <t>г. Александровск-Сахалинский, ул. Советская, 94</t>
  </si>
  <si>
    <t>142.270755</t>
  </si>
  <si>
    <t>51.046188</t>
  </si>
  <si>
    <t>г. Александровск-Сахалинский, ул. Советская, 95</t>
  </si>
  <si>
    <t>142.268304</t>
  </si>
  <si>
    <t>51.046557</t>
  </si>
  <si>
    <t>г. Александровск-Сахалинский, ул. Советская, 96</t>
  </si>
  <si>
    <t>142.265742</t>
  </si>
  <si>
    <t>51.046940</t>
  </si>
  <si>
    <t>Схема № Мг 1</t>
  </si>
  <si>
    <t>г. Александровск-Сахалинский, ул. Советская, 97</t>
  </si>
  <si>
    <t>142.261310</t>
  </si>
  <si>
    <t>51.049268</t>
  </si>
  <si>
    <t>г. Александровск-Сахалинский, ул. Советская, 98</t>
  </si>
  <si>
    <t>142.264812</t>
  </si>
  <si>
    <t> 51.048895</t>
  </si>
  <si>
    <t>г. Александровск-Сахалинский, ул. Советская, 99</t>
  </si>
  <si>
    <t>142.273564</t>
  </si>
  <si>
    <t>51.047448</t>
  </si>
  <si>
    <t>г. Александровск-Сахалинский, ул. Советская, 100</t>
  </si>
  <si>
    <t>142.271342</t>
  </si>
  <si>
    <t>51.048241</t>
  </si>
  <si>
    <t>г. Александровск-Сахалинский, ул. Советская, 101</t>
  </si>
  <si>
    <t>142.268797</t>
  </si>
  <si>
    <t>г. Александровск-Сахалинский, ул. Советская, 102</t>
  </si>
  <si>
    <t>142.169236</t>
  </si>
  <si>
    <t>50.894643</t>
  </si>
  <si>
    <t>142.163974</t>
  </si>
  <si>
    <t>50.893640</t>
  </si>
  <si>
    <t>142.161467</t>
  </si>
  <si>
    <t>50.885567</t>
  </si>
  <si>
    <t>142.161237</t>
  </si>
  <si>
    <t>50.899345</t>
  </si>
  <si>
    <t>142.159796</t>
  </si>
  <si>
    <t>50.899644</t>
  </si>
  <si>
    <t>142.160001</t>
  </si>
  <si>
    <t>50.899486</t>
  </si>
  <si>
    <t>142.272773</t>
  </si>
  <si>
    <t>50.943981</t>
  </si>
  <si>
    <r>
      <rPr>
        <b/>
        <sz val="12"/>
        <color theme="1"/>
        <rFont val="Times New Roman"/>
        <family val="1"/>
        <charset val="204"/>
      </rPr>
      <t>*</t>
    </r>
    <r>
      <rPr>
        <sz val="12"/>
        <color theme="1"/>
        <rFont val="Times New Roman"/>
        <family val="1"/>
        <charset val="204"/>
      </rPr>
      <t xml:space="preserve"> - для юридических лиц указывается их полное наименование; для индивидуальных предпринимателей указывается фамилия, имя, отчество; для физических лиц указывается фамилия, имя, отчество и контактные данные
</t>
    </r>
  </si>
  <si>
    <r>
      <rPr>
        <b/>
        <sz val="12"/>
        <color theme="1"/>
        <rFont val="Times New Roman"/>
        <family val="1"/>
        <charset val="204"/>
      </rPr>
      <t>**</t>
    </r>
    <r>
      <rPr>
        <sz val="12"/>
        <color theme="1"/>
        <rFont val="Times New Roman"/>
        <family val="1"/>
        <charset val="204"/>
      </rPr>
      <t xml:space="preserve"> - для юридических лиц указывается основной государственный регистрационный номер записи (ОГРН) в Едином государственном реестре юридических лиц; для индивидуальных предпринимателей указывается ОГРН записи в Едином государственном реестре индивидуальных предпринимателей; для физических лиц указывается серия, номер и дата выдачи паспорта или иного документа, удостоверяющего личность в соответствии с законодательством Российской Федерации.
</t>
    </r>
  </si>
  <si>
    <r>
      <rPr>
        <b/>
        <sz val="12"/>
        <color theme="1"/>
        <rFont val="Times New Roman"/>
        <family val="1"/>
        <charset val="204"/>
      </rPr>
      <t>***</t>
    </r>
    <r>
      <rPr>
        <sz val="12"/>
        <color theme="1"/>
        <rFont val="Times New Roman"/>
        <family val="1"/>
        <charset val="204"/>
      </rPr>
      <t xml:space="preserve"> - для юридических лиц указывается фактический адрес; для индивидуальных предпринимателей указывается адрес регистрации по месту жительства; для физических лиц указывается адрес регистрации по месту жительства.</t>
    </r>
    <r>
      <rPr>
        <sz val="12"/>
        <color theme="1"/>
        <rFont val="Calibri"/>
        <family val="2"/>
        <scheme val="minor"/>
      </rPr>
      <t xml:space="preserve">
</t>
    </r>
  </si>
  <si>
    <r>
      <rPr>
        <b/>
        <sz val="12"/>
        <color theme="1"/>
        <rFont val="Times New Roman"/>
        <family val="1"/>
        <charset val="204"/>
      </rPr>
      <t xml:space="preserve">**** </t>
    </r>
    <r>
      <rPr>
        <sz val="12"/>
        <color theme="1"/>
        <rFont val="Calibri"/>
        <family val="2"/>
        <scheme val="minor"/>
      </rPr>
      <t xml:space="preserve">- </t>
    </r>
    <r>
      <rPr>
        <sz val="12"/>
        <color theme="1"/>
        <rFont val="Times New Roman"/>
        <family val="1"/>
        <charset val="204"/>
      </rPr>
      <t xml:space="preserve"> раздел</t>
    </r>
    <r>
      <rPr>
        <sz val="12"/>
        <color theme="1"/>
        <rFont val="Calibri"/>
        <family val="2"/>
        <scheme val="minor"/>
      </rPr>
      <t xml:space="preserve"> </t>
    </r>
    <r>
      <rPr>
        <sz val="12"/>
        <color theme="1"/>
        <rFont val="Times New Roman"/>
        <family val="1"/>
        <charset val="204"/>
      </rPr>
      <t>содержит сведения об одном или нескольких объектах капитального строительства, территории (части территории) поселения, при осуществлении деятельности на которых у физических и юридических лиц образуются твердые коммунальные отходы, складируемые в соответствующих местах (на площадках) накопления твердых коммунальных отходов.</t>
    </r>
    <r>
      <rPr>
        <sz val="12"/>
        <color theme="1"/>
        <rFont val="Calibri"/>
        <family val="2"/>
        <scheme val="minor"/>
      </rPr>
      <t xml:space="preserve">
</t>
    </r>
  </si>
  <si>
    <t>город  Анива</t>
  </si>
  <si>
    <t>Металлопрофиль с 3-ех сторон, крыша</t>
  </si>
  <si>
    <t>евроконтейнер</t>
  </si>
  <si>
    <t>имеется</t>
  </si>
  <si>
    <t>планируется</t>
  </si>
  <si>
    <t>сетчатый</t>
  </si>
  <si>
    <t>г.Анива, ул Калинина, 57</t>
  </si>
  <si>
    <t>население г. Анива</t>
  </si>
  <si>
    <t>ул. Калинина 85,87</t>
  </si>
  <si>
    <t>ул. Невельского, 24</t>
  </si>
  <si>
    <t>ул. Рабочая, 8</t>
  </si>
  <si>
    <t>ул. Комсомольская 31А</t>
  </si>
  <si>
    <t>ул. Дьяконова 17</t>
  </si>
  <si>
    <t>ул. Дьяконова 13</t>
  </si>
  <si>
    <t>ул.Кирова 8А</t>
  </si>
  <si>
    <t>ул.Красноармейская, 4</t>
  </si>
  <si>
    <t>ул. Пионерская 5</t>
  </si>
  <si>
    <t>Сетчатое с 3-ех сторон</t>
  </si>
  <si>
    <t>ул. Пудова, 9</t>
  </si>
  <si>
    <t>ул.Зеленая,32</t>
  </si>
  <si>
    <t>ул. Лесная,2А</t>
  </si>
  <si>
    <t>ул.Дьяконова,38</t>
  </si>
  <si>
    <t>Металлопрофиль с 3-х сторон</t>
  </si>
  <si>
    <t>ул.Дьяконова,42</t>
  </si>
  <si>
    <t>ул.Пудова,16,18</t>
  </si>
  <si>
    <t>ул.Пудова,23</t>
  </si>
  <si>
    <t>ул. Строительная,14</t>
  </si>
  <si>
    <t>ул.Ленина,21</t>
  </si>
  <si>
    <t>ул.Кирова, 36</t>
  </si>
  <si>
    <t>ул. Кирова, 50</t>
  </si>
  <si>
    <t>ул.Кирова ,29</t>
  </si>
  <si>
    <t>ул.Ленина, 44</t>
  </si>
  <si>
    <t>ул.Аллейная,6</t>
  </si>
  <si>
    <t xml:space="preserve"> ул. Невельского, д.28</t>
  </si>
  <si>
    <t>г.Анива, ул. Невельского, д.28</t>
  </si>
  <si>
    <t>ул.Красноармейская,17</t>
  </si>
  <si>
    <t>г.Анива, ул.Красноармейская, 17</t>
  </si>
  <si>
    <t>ул.Ленина,16</t>
  </si>
  <si>
    <t>Металлопрофиль с з-х сторон</t>
  </si>
  <si>
    <t>г.Анива, ул.Ленина,16</t>
  </si>
  <si>
    <t>население с. Петропавлоское</t>
  </si>
  <si>
    <t>ул. Центральная(16)</t>
  </si>
  <si>
    <t>ул. Центральная район автобусного павильона</t>
  </si>
  <si>
    <t>с.Воскресенское</t>
  </si>
  <si>
    <t>ул.Новая,1А</t>
  </si>
  <si>
    <t>население с. Воскресенское</t>
  </si>
  <si>
    <t>ул.  Молодежная,19</t>
  </si>
  <si>
    <t>ул.Новая, 16</t>
  </si>
  <si>
    <t>ул. Зеленая, 1 (напротив м-на "Огонек")</t>
  </si>
  <si>
    <t>ул. Центральная, 27</t>
  </si>
  <si>
    <t>с.Песчанское</t>
  </si>
  <si>
    <t>население с. Песчанское</t>
  </si>
  <si>
    <t>с.Рыбацкое</t>
  </si>
  <si>
    <t>ул. Анивская - ул.Береговая,4</t>
  </si>
  <si>
    <t>население с. Рыбацкое</t>
  </si>
  <si>
    <t>ул.Анивская,13</t>
  </si>
  <si>
    <t>с.Огоньки</t>
  </si>
  <si>
    <t>население с. Огоньки</t>
  </si>
  <si>
    <t>МБОУ «СОШ № 3 с.Огоньки»</t>
  </si>
  <si>
    <t>Анивский район, с.Огоньки ул. Школьная, д.18</t>
  </si>
  <si>
    <t>с.Высокое</t>
  </si>
  <si>
    <t>ул.Луговая, 40</t>
  </si>
  <si>
    <t>население с. Высокое</t>
  </si>
  <si>
    <t>сетчатое с 3-х сторон</t>
  </si>
  <si>
    <t>ул.Центральная, 2 - ул.Луговая,4</t>
  </si>
  <si>
    <t>с.Таранай</t>
  </si>
  <si>
    <t>ул. Центральная ,11а</t>
  </si>
  <si>
    <t>население с. Таранай</t>
  </si>
  <si>
    <t>ул.Совхозная, д.5</t>
  </si>
  <si>
    <t>МБДОУ «Детский сад №5 «Березка»</t>
  </si>
  <si>
    <t>Анивский р-он, с. Таранай, ул.Совхозная, д.5</t>
  </si>
  <si>
    <t>ул.Лесная,18</t>
  </si>
  <si>
    <t>МБОУ «СОШ №4 с.Таранай»</t>
  </si>
  <si>
    <t>Анивский р-он, с. Таранай, ул. Лесная, д.18</t>
  </si>
  <si>
    <t>ул.Набережная, 14</t>
  </si>
  <si>
    <t>ул.Первомайская, 8</t>
  </si>
  <si>
    <t>ул.Лесная, 14</t>
  </si>
  <si>
    <t>ул.Лесная, 5</t>
  </si>
  <si>
    <t>ул.Строителей, 1</t>
  </si>
  <si>
    <t>ул.Кирпичная,5</t>
  </si>
  <si>
    <t>с.Зеленодольск</t>
  </si>
  <si>
    <t>г.Анива, ул Калинина, 119</t>
  </si>
  <si>
    <t>население с. Зеленодольск</t>
  </si>
  <si>
    <t>с.Троицкое</t>
  </si>
  <si>
    <t>население с. Троицкое</t>
  </si>
  <si>
    <t>ул. Матросова (МКД №23)</t>
  </si>
  <si>
    <t>ул. Советская (МКД №17)</t>
  </si>
  <si>
    <t>ул. Советская (МКД №27)</t>
  </si>
  <si>
    <t>ул. Невельская (МКД №2В)</t>
  </si>
  <si>
    <t>ул. Невельская (МКД №2Б)</t>
  </si>
  <si>
    <t>ул. Невельская (МКД №2)</t>
  </si>
  <si>
    <t>ул. Невельская (МКД №1)</t>
  </si>
  <si>
    <t>ул. Невельская (МКД №1а)</t>
  </si>
  <si>
    <t>ул. Невельская (МКД №8)</t>
  </si>
  <si>
    <t>ул. Невельская (МКД №9а)</t>
  </si>
  <si>
    <t>ул. Центральная (МКД №40)</t>
  </si>
  <si>
    <t>ул. Молодежная (МКД №1)</t>
  </si>
  <si>
    <t>ул. Молодежная (МКД №6)</t>
  </si>
  <si>
    <t>ул. Молодежная (МКД №14)</t>
  </si>
  <si>
    <t>ул. Гвардейская (МКД №14)</t>
  </si>
  <si>
    <t>ул.Невельская (МКД№5б)</t>
  </si>
  <si>
    <t>ул. Советская (МКД№5а)</t>
  </si>
  <si>
    <t>ул. Центральная (МКД №18)</t>
  </si>
  <si>
    <t>ул. Центральная (МКД №28)</t>
  </si>
  <si>
    <t>ул. Центральная (МКД №32</t>
  </si>
  <si>
    <t>ул.Молодежная, д.13</t>
  </si>
  <si>
    <t xml:space="preserve">Анивский р-он, с. Троицкое, ул.Молодежная, д.13 </t>
  </si>
  <si>
    <t>ул.Невельская, д.13</t>
  </si>
  <si>
    <t>Анивский р-он, с. Троицкое, ул.Невельская, д.13</t>
  </si>
  <si>
    <t>ул. Центральная, д.28 «В»</t>
  </si>
  <si>
    <t>Анивский р-он, с.Троицкое, ул. Центральная, д.28 «В»</t>
  </si>
  <si>
    <t>ул. Луговая, д.14</t>
  </si>
  <si>
    <t>Анивский р-он, с.Троицкое, ул. Луговая, д.14</t>
  </si>
  <si>
    <t>с.Новотроицкое</t>
  </si>
  <si>
    <t>ул. Янтарная (МКД №11а)</t>
  </si>
  <si>
    <t>население с. Новотроицкое</t>
  </si>
  <si>
    <t>ул. Янтарная (МКД №13)</t>
  </si>
  <si>
    <t>ул. Янтарная (МКД №1)</t>
  </si>
  <si>
    <t>ул. Рижская (МКД №5)</t>
  </si>
  <si>
    <t>ул. Янтарная (МКД №7)</t>
  </si>
  <si>
    <t>ул. Октябрьская 3</t>
  </si>
  <si>
    <t>ул. Новая (МКД №13)</t>
  </si>
  <si>
    <t>ул. Тихая,1/Новая,12</t>
  </si>
  <si>
    <t>ул. Зеленая (МКД№29)</t>
  </si>
  <si>
    <t>с.Мицулевка</t>
  </si>
  <si>
    <t>ул. Первомайская, 20</t>
  </si>
  <si>
    <t>население с. Мицулевка</t>
  </si>
  <si>
    <t>ул. Рабочая 12</t>
  </si>
  <si>
    <t>с.Успенское</t>
  </si>
  <si>
    <t>население с. Успенское</t>
  </si>
  <si>
    <t>с. Благовещенское</t>
  </si>
  <si>
    <t>46.452993</t>
  </si>
  <si>
    <t>142.30240</t>
  </si>
  <si>
    <t>СНТ "ЗВЁЗДОЧКА"</t>
  </si>
  <si>
    <t>г. Анива, ул. Ленина, д. 30</t>
  </si>
  <si>
    <t>население с. Благовещенское</t>
  </si>
  <si>
    <t>Итого: 137 мест (площадок) накопления ТКО</t>
  </si>
  <si>
    <t xml:space="preserve">бетон </t>
  </si>
  <si>
    <t>бункер</t>
  </si>
  <si>
    <t>Администрация МО</t>
  </si>
  <si>
    <t>г. Корсаков, ул. Советская,41</t>
  </si>
  <si>
    <t xml:space="preserve">2-й микрорайон, 1 </t>
  </si>
  <si>
    <t>2-й микрорайон, 3</t>
  </si>
  <si>
    <t>2-й микрорайон, 4</t>
  </si>
  <si>
    <t xml:space="preserve">2-й микрорайон, 5 </t>
  </si>
  <si>
    <t>Артиллерийская, 42 - 42/1</t>
  </si>
  <si>
    <t>Артиллерийская, 44/1 - 44/2</t>
  </si>
  <si>
    <t>Артиллерийский пер., 19 Е</t>
  </si>
  <si>
    <t>металл</t>
  </si>
  <si>
    <t>Артиллерийский пер., 19 Ж</t>
  </si>
  <si>
    <t>Артиллерийский пер., 21 Г</t>
  </si>
  <si>
    <t>Артиллерийский пер., 21 Д, Е</t>
  </si>
  <si>
    <t>Восточная, 14</t>
  </si>
  <si>
    <t xml:space="preserve">Восточная, 27 </t>
  </si>
  <si>
    <t>Гастелло, 20</t>
  </si>
  <si>
    <t>Гвардейская, 1</t>
  </si>
  <si>
    <t xml:space="preserve">Гвардейская, 8 </t>
  </si>
  <si>
    <t xml:space="preserve">Гвардейская, 10 </t>
  </si>
  <si>
    <t>Гвардейский пер., 18</t>
  </si>
  <si>
    <t>Гвардейская, 33</t>
  </si>
  <si>
    <t>Гвардейская, 34</t>
  </si>
  <si>
    <t>Гвардейская, 35 А</t>
  </si>
  <si>
    <t>Гвардейская, 38 Б</t>
  </si>
  <si>
    <t>Гвардейская, 65 А</t>
  </si>
  <si>
    <t>Гвардейская, 97</t>
  </si>
  <si>
    <t>Гвардейская, 126</t>
  </si>
  <si>
    <t>Дачная, 4 - 6 - 8</t>
  </si>
  <si>
    <t>Дачная, 17</t>
  </si>
  <si>
    <t>Дзержинского, 20 - 22</t>
  </si>
  <si>
    <t>Железнодорожная, 3 - 26</t>
  </si>
  <si>
    <t>Зеленая, 5</t>
  </si>
  <si>
    <t>Зеленая, 3</t>
  </si>
  <si>
    <t xml:space="preserve">Калинина, 1 </t>
  </si>
  <si>
    <t>Калинина, 9</t>
  </si>
  <si>
    <t>Калинина, 11</t>
  </si>
  <si>
    <t>Калинина, 18</t>
  </si>
  <si>
    <t>Комсомольская, 6 А</t>
  </si>
  <si>
    <t xml:space="preserve">Корсаковская, 5 </t>
  </si>
  <si>
    <t>Корсаковская, 9</t>
  </si>
  <si>
    <t>Корсаковская, 19</t>
  </si>
  <si>
    <t>Корсаковская, 25</t>
  </si>
  <si>
    <t xml:space="preserve">Корсаковская, 27 </t>
  </si>
  <si>
    <t xml:space="preserve">Корсаковская, 29 - 31 </t>
  </si>
  <si>
    <t xml:space="preserve">Корсаковская, 33 </t>
  </si>
  <si>
    <t>Корсаковская, 36</t>
  </si>
  <si>
    <t>Корсаковская, 38 - 40</t>
  </si>
  <si>
    <t>Корсаковская, 42</t>
  </si>
  <si>
    <t>Корсаковская, 138</t>
  </si>
  <si>
    <t>Корсаковская, 140</t>
  </si>
  <si>
    <t>Котовского - Островского</t>
  </si>
  <si>
    <t>Красноармейская, 42</t>
  </si>
  <si>
    <t>Красноармейская, 77 Б</t>
  </si>
  <si>
    <t>Красноармейская, 78 - 104</t>
  </si>
  <si>
    <t>Красноармейская, 109 - 121</t>
  </si>
  <si>
    <t>Краснофлотская, 3 - 5</t>
  </si>
  <si>
    <t xml:space="preserve">Краснофлотская, 8 </t>
  </si>
  <si>
    <t xml:space="preserve">Краснофлотская, 9 </t>
  </si>
  <si>
    <t>Краснофлотская, 15/2</t>
  </si>
  <si>
    <t>Краснофлотская, 18</t>
  </si>
  <si>
    <t>Краснофлотская, 19/1</t>
  </si>
  <si>
    <t>Краснофлотская, 24</t>
  </si>
  <si>
    <t>Краснофлотская, 25</t>
  </si>
  <si>
    <t>Краснофлотская, 25/3 - 25/4</t>
  </si>
  <si>
    <t>Краснофлотская, 33</t>
  </si>
  <si>
    <t xml:space="preserve">Краснофлотская, 37 </t>
  </si>
  <si>
    <t>Краснофлотская, 37/1</t>
  </si>
  <si>
    <t>Крутая, 54 - 57</t>
  </si>
  <si>
    <t>Лермонтова, 3/1 - 3/2</t>
  </si>
  <si>
    <t>Матросова, 2 - 2 А</t>
  </si>
  <si>
    <t>Матросова, 29 А - 29 Б</t>
  </si>
  <si>
    <t xml:space="preserve">Матросова, 38 </t>
  </si>
  <si>
    <t xml:space="preserve">Матросова, 40, 40 А </t>
  </si>
  <si>
    <t>Матросова, 42</t>
  </si>
  <si>
    <t>Матросова, 65-107</t>
  </si>
  <si>
    <t>Мирный пер., 1 - 3</t>
  </si>
  <si>
    <t>Мирный пер., 2</t>
  </si>
  <si>
    <t>Мирный пер., 6</t>
  </si>
  <si>
    <t>Морская, 2</t>
  </si>
  <si>
    <t>Морская, 8</t>
  </si>
  <si>
    <t>Морская, 40</t>
  </si>
  <si>
    <t>Муравьевская - Тихий пер.</t>
  </si>
  <si>
    <t>Нагорная, 3</t>
  </si>
  <si>
    <t>Нагорная, 3/1 - 3/3</t>
  </si>
  <si>
    <t>Нагорная, 5/2</t>
  </si>
  <si>
    <t>Нагорная, 5/1</t>
  </si>
  <si>
    <t>Нагорная, 7 - 9</t>
  </si>
  <si>
    <t>Нагорная, 7/2</t>
  </si>
  <si>
    <t>Нагорная, 15 - 17/1</t>
  </si>
  <si>
    <t>Нагорная, 19 - 21/1</t>
  </si>
  <si>
    <t>Нагорная, 60 - 62</t>
  </si>
  <si>
    <t>Нагорная, 64 - 66</t>
  </si>
  <si>
    <t>Нагорная , 68 В</t>
  </si>
  <si>
    <t>Нагорная, 72</t>
  </si>
  <si>
    <t xml:space="preserve">Невельская, 15 - 27 Б </t>
  </si>
  <si>
    <t>Невельская, 16А</t>
  </si>
  <si>
    <t>Невельская, 72</t>
  </si>
  <si>
    <t>Окружная, 8</t>
  </si>
  <si>
    <t>Окружная, 9</t>
  </si>
  <si>
    <t xml:space="preserve">Окружная, 50 </t>
  </si>
  <si>
    <t>Окружная, 64 Б</t>
  </si>
  <si>
    <t>Окружная, 80 - 80 А</t>
  </si>
  <si>
    <t>Окружная, 118 Б</t>
  </si>
  <si>
    <t>Окружная, 119 - 121</t>
  </si>
  <si>
    <t>Окружная, 150</t>
  </si>
  <si>
    <t>Октябрьская, 2 А</t>
  </si>
  <si>
    <t>Октябрьская, 10</t>
  </si>
  <si>
    <t>Октябрьская, 11</t>
  </si>
  <si>
    <t xml:space="preserve">Октябрьская, 18 </t>
  </si>
  <si>
    <t>Парковая, 5</t>
  </si>
  <si>
    <t>Парковая, 7</t>
  </si>
  <si>
    <t xml:space="preserve">Парковая, 9 - 11 </t>
  </si>
  <si>
    <t>Парковая, 11/1 - 13</t>
  </si>
  <si>
    <t>Парковая, 13/1 - 13/2</t>
  </si>
  <si>
    <t>Парковая, 17/1</t>
  </si>
  <si>
    <t>Парковая, 19</t>
  </si>
  <si>
    <t>Парковая, 19/1</t>
  </si>
  <si>
    <t>Парковая, 21/1</t>
  </si>
  <si>
    <t>Парковая, 21</t>
  </si>
  <si>
    <t>Первомайская, 18</t>
  </si>
  <si>
    <t>Первомайская, 37</t>
  </si>
  <si>
    <t>Первомайская, 38</t>
  </si>
  <si>
    <t>Первомайская, 42 Б</t>
  </si>
  <si>
    <t>Первомайская,63 А - 63 В</t>
  </si>
  <si>
    <t xml:space="preserve">Первомайская, 48 А </t>
  </si>
  <si>
    <t>Первомайская, 53</t>
  </si>
  <si>
    <t>Первомайская, 61</t>
  </si>
  <si>
    <t>Портовая, 7</t>
  </si>
  <si>
    <t xml:space="preserve">Портовая, 31 - 33 </t>
  </si>
  <si>
    <t>Пригородная, 3 - 5</t>
  </si>
  <si>
    <t xml:space="preserve">Приморский б-р, 2 </t>
  </si>
  <si>
    <t>Приморский б-р, 3</t>
  </si>
  <si>
    <t xml:space="preserve">Приморский б-р, 4 - 6 </t>
  </si>
  <si>
    <t xml:space="preserve">Приморский б-р, 7 - 8 </t>
  </si>
  <si>
    <t>Приморский б-р, 9 - 11</t>
  </si>
  <si>
    <t>Приморский б-р 12 - 14</t>
  </si>
  <si>
    <t>Пролетарская, 10</t>
  </si>
  <si>
    <t>Пролетарская, 35</t>
  </si>
  <si>
    <t>Речная, 4</t>
  </si>
  <si>
    <t>Свердлова, 67 - 71</t>
  </si>
  <si>
    <t>Свердлова, 73</t>
  </si>
  <si>
    <t>Свердлова, 114</t>
  </si>
  <si>
    <t>Северный пер., 52</t>
  </si>
  <si>
    <t>Серафимовича, 37</t>
  </si>
  <si>
    <t>Серафимовича - Южный пер.</t>
  </si>
  <si>
    <t>Советская, 5 - 7</t>
  </si>
  <si>
    <t>Советская, 6</t>
  </si>
  <si>
    <t xml:space="preserve">Советская, 10 </t>
  </si>
  <si>
    <t xml:space="preserve">Советская, 15 </t>
  </si>
  <si>
    <t>Советская, 16 - 20</t>
  </si>
  <si>
    <t>Советская, 21</t>
  </si>
  <si>
    <t>Советская, 27</t>
  </si>
  <si>
    <t>Советская, 28</t>
  </si>
  <si>
    <t>Советская, 30 - 34</t>
  </si>
  <si>
    <t>Советская, 40</t>
  </si>
  <si>
    <t>Советская, 44 - 46</t>
  </si>
  <si>
    <t>Советская, 47</t>
  </si>
  <si>
    <t xml:space="preserve">Советская, 49  </t>
  </si>
  <si>
    <t xml:space="preserve">Советская, 50 </t>
  </si>
  <si>
    <t>Советская, 51</t>
  </si>
  <si>
    <t>Советская. 52</t>
  </si>
  <si>
    <t>Советская, 53</t>
  </si>
  <si>
    <t>Советская, 55</t>
  </si>
  <si>
    <t>Советская, 56</t>
  </si>
  <si>
    <t>Спортивная, 4</t>
  </si>
  <si>
    <t>Строительная, 2</t>
  </si>
  <si>
    <t xml:space="preserve">Строительная, 23 </t>
  </si>
  <si>
    <t>Строительная, 24</t>
  </si>
  <si>
    <t>Толстого, 72</t>
  </si>
  <si>
    <t>Ушакова - Северный пер.</t>
  </si>
  <si>
    <t xml:space="preserve">Федько, 4 - 6 </t>
  </si>
  <si>
    <t>Федько, 5/1 - 5/2</t>
  </si>
  <si>
    <t>Федько, 16 - 20/2</t>
  </si>
  <si>
    <t>Флотская, 15</t>
  </si>
  <si>
    <t>Флотская, 21</t>
  </si>
  <si>
    <t>Флотская, 47</t>
  </si>
  <si>
    <t>Флотская, 53/1</t>
  </si>
  <si>
    <t>Флотская, 53 - 60 А</t>
  </si>
  <si>
    <t>Чапаева, 1</t>
  </si>
  <si>
    <t>Чапаева, 3 А</t>
  </si>
  <si>
    <t>Чкалова, 34 - 36 (магазин)</t>
  </si>
  <si>
    <t>Юго-Восточная, 11</t>
  </si>
  <si>
    <t>г. Курильск</t>
  </si>
  <si>
    <t>МУП "Жилкомсервис"</t>
  </si>
  <si>
    <t xml:space="preserve">Сахалинская область, Курильский район,г. Курильск , ул. Курильская, 12 А </t>
  </si>
  <si>
    <t>Охотская 5</t>
  </si>
  <si>
    <t xml:space="preserve">45.229331 </t>
  </si>
  <si>
    <t>147.874733</t>
  </si>
  <si>
    <t>железный</t>
  </si>
  <si>
    <t>жилищный фонд</t>
  </si>
  <si>
    <t>Строительная 7</t>
  </si>
  <si>
    <t>45.235133</t>
  </si>
  <si>
    <t>147.874095</t>
  </si>
  <si>
    <t>Сахалинская 11</t>
  </si>
  <si>
    <t>45.233883</t>
  </si>
  <si>
    <t>147.873026</t>
  </si>
  <si>
    <t>Ленинского Комсомола 15</t>
  </si>
  <si>
    <t>45.233921</t>
  </si>
  <si>
    <t xml:space="preserve"> 147.870242</t>
  </si>
  <si>
    <t>Ленинского Комсомола 12</t>
  </si>
  <si>
    <t>45.233483</t>
  </si>
  <si>
    <t>147.870799</t>
  </si>
  <si>
    <t>Ленинского Комсомола 3</t>
  </si>
  <si>
    <t>45.231839</t>
  </si>
  <si>
    <t xml:space="preserve"> 147.871356</t>
  </si>
  <si>
    <t>60 лет Октября 4</t>
  </si>
  <si>
    <t>45.230741</t>
  </si>
  <si>
    <t>147.871841</t>
  </si>
  <si>
    <t>60 лет Октября 2</t>
  </si>
  <si>
    <t>45.230385</t>
  </si>
  <si>
    <t xml:space="preserve"> 147.873017</t>
  </si>
  <si>
    <t>Евдокимова 1</t>
  </si>
  <si>
    <t>45.228728</t>
  </si>
  <si>
    <t xml:space="preserve"> 147.874257</t>
  </si>
  <si>
    <t>Евдокимова 51</t>
  </si>
  <si>
    <t>45.227351</t>
  </si>
  <si>
    <t xml:space="preserve"> 147.882908</t>
  </si>
  <si>
    <t>Набережная 11</t>
  </si>
  <si>
    <t>45.226246</t>
  </si>
  <si>
    <t xml:space="preserve"> 147.878551</t>
  </si>
  <si>
    <t>Полевого 1</t>
  </si>
  <si>
    <t>45.224691</t>
  </si>
  <si>
    <t xml:space="preserve"> 147.884219</t>
  </si>
  <si>
    <t>Полевого 12</t>
  </si>
  <si>
    <t>45.226151</t>
  </si>
  <si>
    <t xml:space="preserve"> 147.884678</t>
  </si>
  <si>
    <t>Урожайная 4</t>
  </si>
  <si>
    <t>45.225339</t>
  </si>
  <si>
    <t xml:space="preserve"> 147.883132</t>
  </si>
  <si>
    <t>Лесная-Рудакова</t>
  </si>
  <si>
    <t>Озерная 16</t>
  </si>
  <si>
    <t>45.226881</t>
  </si>
  <si>
    <t>147.885711</t>
  </si>
  <si>
    <t>Лесная 2</t>
  </si>
  <si>
    <t>45.221872</t>
  </si>
  <si>
    <t>147.900730</t>
  </si>
  <si>
    <t>Гидростроевская 1а</t>
  </si>
  <si>
    <t>45.236022</t>
  </si>
  <si>
    <t xml:space="preserve"> 147.876512</t>
  </si>
  <si>
    <t>гидростроевская 7</t>
  </si>
  <si>
    <t>45.237151</t>
  </si>
  <si>
    <t>147.876566</t>
  </si>
  <si>
    <t>гидростроевская 7 а</t>
  </si>
  <si>
    <t>45.236625</t>
  </si>
  <si>
    <t>147.877473</t>
  </si>
  <si>
    <t>гидростроевская 13</t>
  </si>
  <si>
    <t>45.238249</t>
  </si>
  <si>
    <t xml:space="preserve"> 147.877626</t>
  </si>
  <si>
    <t>спортивная 11</t>
  </si>
  <si>
    <t>45.222958</t>
  </si>
  <si>
    <t>147.886645</t>
  </si>
  <si>
    <t>Озерная, 2</t>
  </si>
  <si>
    <t>45.224697</t>
  </si>
  <si>
    <t xml:space="preserve"> 147.885827</t>
  </si>
  <si>
    <t>Заречная, 9</t>
  </si>
  <si>
    <t>45.225059</t>
  </si>
  <si>
    <t xml:space="preserve"> 147.872766</t>
  </si>
  <si>
    <t>Строительная, 1</t>
  </si>
  <si>
    <t>45.235825</t>
  </si>
  <si>
    <t>147.871526</t>
  </si>
  <si>
    <t>Дачная, 1</t>
  </si>
  <si>
    <t>45.224755</t>
  </si>
  <si>
    <t xml:space="preserve"> 147.894047</t>
  </si>
  <si>
    <t>Кооперативная, 2 А</t>
  </si>
  <si>
    <t>45.223326</t>
  </si>
  <si>
    <t xml:space="preserve"> 147.879413</t>
  </si>
  <si>
    <t>Рыбоводная, 5</t>
  </si>
  <si>
    <t>45.218006</t>
  </si>
  <si>
    <t>147.899958</t>
  </si>
  <si>
    <t>Курильское шоссе, 4</t>
  </si>
  <si>
    <t>45.272479</t>
  </si>
  <si>
    <t>148.023521</t>
  </si>
  <si>
    <t>Заводская, 1</t>
  </si>
  <si>
    <t>Зелёная, 3</t>
  </si>
  <si>
    <t>45.269993</t>
  </si>
  <si>
    <t xml:space="preserve"> 148.022955</t>
  </si>
  <si>
    <t>Зелёная, 4</t>
  </si>
  <si>
    <t>45.269746</t>
  </si>
  <si>
    <t xml:space="preserve"> 148.022111</t>
  </si>
  <si>
    <t>Зелёная, 8</t>
  </si>
  <si>
    <t>45.268978</t>
  </si>
  <si>
    <t xml:space="preserve"> 148.020826</t>
  </si>
  <si>
    <t>Заводская, 7-9</t>
  </si>
  <si>
    <t>45.268084</t>
  </si>
  <si>
    <t xml:space="preserve"> 148.025758</t>
  </si>
  <si>
    <t xml:space="preserve">Мира, 9А </t>
  </si>
  <si>
    <t>45.268889</t>
  </si>
  <si>
    <t xml:space="preserve"> 148.026504</t>
  </si>
  <si>
    <t>Сахалинская, 6</t>
  </si>
  <si>
    <t>45.266206</t>
  </si>
  <si>
    <t>148.034346</t>
  </si>
  <si>
    <t>Молодёжная, 2</t>
  </si>
  <si>
    <t>45.251468</t>
  </si>
  <si>
    <t xml:space="preserve"> 147.885998</t>
  </si>
  <si>
    <t>Молодёжная, 4</t>
  </si>
  <si>
    <t>45.252813</t>
  </si>
  <si>
    <t>147.887247</t>
  </si>
  <si>
    <t>Энергетиков 1</t>
  </si>
  <si>
    <t>45.258860</t>
  </si>
  <si>
    <t>147.889430</t>
  </si>
  <si>
    <t>Зелёная, 1</t>
  </si>
  <si>
    <t xml:space="preserve">Китовая, 13 </t>
  </si>
  <si>
    <t>45.257642</t>
  </si>
  <si>
    <t>147.887983</t>
  </si>
  <si>
    <t>Пограничная, 14</t>
  </si>
  <si>
    <t>45.253828</t>
  </si>
  <si>
    <t xml:space="preserve"> 147.884866</t>
  </si>
  <si>
    <t>Пограничная, 1Б</t>
  </si>
  <si>
    <t xml:space="preserve">Пограничная, 4 А </t>
  </si>
  <si>
    <t>45.254457</t>
  </si>
  <si>
    <t xml:space="preserve"> 147.886160</t>
  </si>
  <si>
    <t>Лососевая, 1</t>
  </si>
  <si>
    <t>45.207523</t>
  </si>
  <si>
    <t xml:space="preserve"> 147.849517</t>
  </si>
  <si>
    <t>ДОС, 8</t>
  </si>
  <si>
    <t>45.037579</t>
  </si>
  <si>
    <t xml:space="preserve"> 147.758105</t>
  </si>
  <si>
    <t>ДОС, 10</t>
  </si>
  <si>
    <t>45.038369</t>
  </si>
  <si>
    <t>147.758033</t>
  </si>
  <si>
    <t>Итого: 47 мест (площадок) накопления ТКО</t>
  </si>
  <si>
    <t>г.Невельск, ул. Железнодорожная, 49</t>
  </si>
  <si>
    <t>46.698357</t>
  </si>
  <si>
    <t>141.866619</t>
  </si>
  <si>
    <t>в наличии</t>
  </si>
  <si>
    <t>сетчатый евроконтейнер</t>
  </si>
  <si>
    <t>г.Невельск, ул. Школьная, д. 79-А</t>
  </si>
  <si>
    <t>г.Невельск, ул. Железнодорожная,49,  51</t>
  </si>
  <si>
    <t>г.Невельск, ул. Железнодорожная, 61</t>
  </si>
  <si>
    <t>46.687404</t>
  </si>
  <si>
    <t>141.860337</t>
  </si>
  <si>
    <t>г.Невельск, ул. Железнодорожная, 69</t>
  </si>
  <si>
    <t xml:space="preserve">46.696434 </t>
  </si>
  <si>
    <t>141.864573</t>
  </si>
  <si>
    <t>г. Невельск, ул. Школьная  д.1</t>
  </si>
  <si>
    <t xml:space="preserve">46.685211 </t>
  </si>
  <si>
    <t>141.859281</t>
  </si>
  <si>
    <t>г. Невельск ул. Ленина, 52, оф. 23</t>
  </si>
  <si>
    <t>г.Невельск, ул. Школьная, д. 1, 3</t>
  </si>
  <si>
    <t>г. Невельск, ул. Школьная  д. 53</t>
  </si>
  <si>
    <t>г. Невельск, ул. Школьная, 79 А, ул. Ленина, 52, оф. 18</t>
  </si>
  <si>
    <t>г. Невельск, ул. Школьная  д. 51,53, 47,49</t>
  </si>
  <si>
    <t>г. Невельск, ул. Школьная  д.79</t>
  </si>
  <si>
    <t xml:space="preserve">46.688815 </t>
  </si>
  <si>
    <t>141.860862</t>
  </si>
  <si>
    <t>г. Невельск, ул. Школьная  д. 77, 79</t>
  </si>
  <si>
    <t>г. Невельск, ул. Школьная  д.93</t>
  </si>
  <si>
    <t xml:space="preserve">46.691441 </t>
  </si>
  <si>
    <t>141.862400</t>
  </si>
  <si>
    <t>г. Невельск, ул. Школьная  д 85,87, 89, .93</t>
  </si>
  <si>
    <t>г. Невельск, ул. Школьная  д.97</t>
  </si>
  <si>
    <t>46.693558</t>
  </si>
  <si>
    <t xml:space="preserve"> 141.862688</t>
  </si>
  <si>
    <t>г. Невельск, ул. Ленина, 52, оф. 18</t>
  </si>
  <si>
    <t>г. Невельск, ул. Школьная  д. 97, 97 а</t>
  </si>
  <si>
    <t>г.Невельск, ул.Победы, д.  1</t>
  </si>
  <si>
    <t>46.701441</t>
  </si>
  <si>
    <t>141.867001</t>
  </si>
  <si>
    <t>г.Невельск, ул.Победы,д.  1, 3,5</t>
  </si>
  <si>
    <t>г.Невельск, ул.Победы, д.  9</t>
  </si>
  <si>
    <t>46.703027</t>
  </si>
  <si>
    <t>141.867459</t>
  </si>
  <si>
    <t>г.Невельск, ул.Победы,д. 7, 9, 11,13 а</t>
  </si>
  <si>
    <t>г.Невельск, ул.Победы, д.  14</t>
  </si>
  <si>
    <t>46.703949</t>
  </si>
  <si>
    <t>141.866762</t>
  </si>
  <si>
    <t>г.Невельск, ул.Победы,д. 14, 14 а, 14 б, 6</t>
  </si>
  <si>
    <t>г.Невельск, ул.Победы, д.  16</t>
  </si>
  <si>
    <t>46.704410</t>
  </si>
  <si>
    <t>141.868371</t>
  </si>
  <si>
    <t>г.Невельск, ул.Победы,д. 15, 16, 19</t>
  </si>
  <si>
    <t>г.Невельск, ул.Победы, д.  18</t>
  </si>
  <si>
    <t>46.702751</t>
  </si>
  <si>
    <t>141.866372</t>
  </si>
  <si>
    <t>г. Невельск,  ул. Ленина, 52, оф. 18</t>
  </si>
  <si>
    <t>г.Невельск, ул.Победы,д. 2, 18, 18 , 18 б</t>
  </si>
  <si>
    <t>г.Невельск, ул.Победы, д.  19 а</t>
  </si>
  <si>
    <t>46.704792</t>
  </si>
  <si>
    <t>141.868048</t>
  </si>
  <si>
    <t>г.Невельск, ул.Победы,д. 19 а, 21 , 23, 25</t>
  </si>
  <si>
    <t>г.Невельск, ул.Победы, д.  31</t>
  </si>
  <si>
    <t xml:space="preserve">46.706512 </t>
  </si>
  <si>
    <t>141.869330</t>
  </si>
  <si>
    <t>г.Невельск, ул.Победы,д.27,29,31,33,35, 37, 39</t>
  </si>
  <si>
    <t>г.Невельск, ул.Победы, д.  49 а</t>
  </si>
  <si>
    <t>46.707746</t>
  </si>
  <si>
    <t>141.870621</t>
  </si>
  <si>
    <t>г.Невельск, ул.Победы,д. 41,43,45,47, 49 а</t>
  </si>
  <si>
    <t>г.Невельск, ул.Победы, д.  63</t>
  </si>
  <si>
    <t>46.708540</t>
  </si>
  <si>
    <t>141.872294</t>
  </si>
  <si>
    <t>г.Невельск, ул.Победы,д. 51,53,55,63 а</t>
  </si>
  <si>
    <t>г.Невельск, ул.Приморская, д.  64 а</t>
  </si>
  <si>
    <t>46.714348</t>
  </si>
  <si>
    <t>141.884520</t>
  </si>
  <si>
    <t>г.Невельск, ул.Приморская, 64 а</t>
  </si>
  <si>
    <t>г. Невельск, ул. 70 лет Октября 3</t>
  </si>
  <si>
    <t>46.695744</t>
  </si>
  <si>
    <t xml:space="preserve"> 141.862154</t>
  </si>
  <si>
    <t>г. Невельск, ул. 70 лет Октября  1,3,5</t>
  </si>
  <si>
    <t>г. Невельск, ул. 70 лет Октября 9</t>
  </si>
  <si>
    <t>46.694738</t>
  </si>
  <si>
    <t>141.860092</t>
  </si>
  <si>
    <t>г. Невельск, ул. 70 лет Октября, д. 9 -11</t>
  </si>
  <si>
    <t>г.Невельск, ул. Советская, д. 2</t>
  </si>
  <si>
    <t>46.694839</t>
  </si>
  <si>
    <t>141.861772</t>
  </si>
  <si>
    <t>г.Невельск, ул.Советская,д. 2, ул. Северная, 20</t>
  </si>
  <si>
    <t>г.Невельск, ул. Советская, д.5</t>
  </si>
  <si>
    <t>46.693061</t>
  </si>
  <si>
    <t>141.862005</t>
  </si>
  <si>
    <t>г.Невельск, ул.Советская,д. 3,5</t>
  </si>
  <si>
    <t>г.Невельск, ул. Советская, д.17 а</t>
  </si>
  <si>
    <t>46.692173</t>
  </si>
  <si>
    <t xml:space="preserve"> 141.861711</t>
  </si>
  <si>
    <t>г. Невельск, ул. Советская, 17 а, 19 а, 21 а</t>
  </si>
  <si>
    <t>г.Невельск, ул. Советская, д.25 а</t>
  </si>
  <si>
    <t>46.688982</t>
  </si>
  <si>
    <t>141.860681</t>
  </si>
  <si>
    <t>г. Невельск, ул. Советская,  23 а, 25 а</t>
  </si>
  <si>
    <t>г.Невельск, ул.Советская, 44</t>
  </si>
  <si>
    <t>46.681513</t>
  </si>
  <si>
    <t>141.856798</t>
  </si>
  <si>
    <t>г. Невельск, ул. Советская,  44</t>
  </si>
  <si>
    <t>г.Невельск, ул.Советская, 45</t>
  </si>
  <si>
    <t>46.685798</t>
  </si>
  <si>
    <t>141.858935</t>
  </si>
  <si>
    <t>г.Невельск, ул.Советская, 48 а</t>
  </si>
  <si>
    <t>46.679369</t>
  </si>
  <si>
    <t xml:space="preserve"> 141.856017</t>
  </si>
  <si>
    <t>г.Невельск, ул.Советская, 46а, 48 а, 50а</t>
  </si>
  <si>
    <t>г.Невельск, ул.Советская, 49</t>
  </si>
  <si>
    <t xml:space="preserve">46.684348 </t>
  </si>
  <si>
    <t>141.858671</t>
  </si>
  <si>
    <t>г.Невельск, ул.Советская, 47, 49</t>
  </si>
  <si>
    <t>г.Невельск, ул.Советская д.57</t>
  </si>
  <si>
    <t>46.682896</t>
  </si>
  <si>
    <t>141.858255</t>
  </si>
  <si>
    <t>г.Невельск, ул.Советская, 57</t>
  </si>
  <si>
    <t>г.Невельск, ул.Советская д. 63 а</t>
  </si>
  <si>
    <t>46.680285</t>
  </si>
  <si>
    <t xml:space="preserve"> 141.857503</t>
  </si>
  <si>
    <t>г.Невельск, ул.Советская, 59 а, 61 а, 63 а, 67</t>
  </si>
  <si>
    <t>г.Невельск, ул. Ленина, д. 65</t>
  </si>
  <si>
    <t xml:space="preserve">46.667813 </t>
  </si>
  <si>
    <t>141.857947</t>
  </si>
  <si>
    <t>г.Невельск, ул. Ленина, д. 65, ул. Сельская</t>
  </si>
  <si>
    <t>г.Невельск, ул. Ленина, д. 82</t>
  </si>
  <si>
    <t>46.669304</t>
  </si>
  <si>
    <t>141.856794</t>
  </si>
  <si>
    <t>г.Невельск, ул.Ленина, д. 82, ул.Вакканай, 6</t>
  </si>
  <si>
    <t>г.Невельск, ул.Вакканай,  1</t>
  </si>
  <si>
    <t xml:space="preserve">46.669595  </t>
  </si>
  <si>
    <t>141.855945</t>
  </si>
  <si>
    <t>г.Невельск, ул.Ленина, д. 76, ул.Вакканай, 1</t>
  </si>
  <si>
    <t>г.Невельсу, ул. Береговая, 15 а</t>
  </si>
  <si>
    <t>46.66451</t>
  </si>
  <si>
    <t>141.858012</t>
  </si>
  <si>
    <t>г.Невельсу, ул. Береговая, 17</t>
  </si>
  <si>
    <t>46.663734</t>
  </si>
  <si>
    <t>141.857788</t>
  </si>
  <si>
    <t>г.Невельсу, ул. Береговая, 19</t>
  </si>
  <si>
    <t>46.661621</t>
  </si>
  <si>
    <t xml:space="preserve"> 141.856724</t>
  </si>
  <si>
    <t>г.Невельск, ул. Морская, 1</t>
  </si>
  <si>
    <t xml:space="preserve">46.652012 </t>
  </si>
  <si>
    <t>141.857045</t>
  </si>
  <si>
    <t>г.Невельсу, ул. Морскаяя, 1,3,5,7,9,11</t>
  </si>
  <si>
    <t>г.Невельск, ул. Морская, 21</t>
  </si>
  <si>
    <t>г.Невельск, ул. Морская, 6,13,15,17,19, 21</t>
  </si>
  <si>
    <t>г.Невельск, ул.Гоголя, д. 2</t>
  </si>
  <si>
    <t xml:space="preserve">46.655039 </t>
  </si>
  <si>
    <t>141.860306</t>
  </si>
  <si>
    <t>г.Невельск, ул.Гоголя, д. 2, ул.Горького</t>
  </si>
  <si>
    <t>г.Невельск, ул.Гоголя, д. 6</t>
  </si>
  <si>
    <t>46.654767</t>
  </si>
  <si>
    <t>141.863219</t>
  </si>
  <si>
    <t>г.Невельск, ул.Гоголя, д.6, ул.Горького</t>
  </si>
  <si>
    <t>г.Невельск, ул. Чехова, 18 а</t>
  </si>
  <si>
    <t>46.653571</t>
  </si>
  <si>
    <t>141.861131</t>
  </si>
  <si>
    <t>г.Невельск, ул. Чехова, 18 а, 20 а</t>
  </si>
  <si>
    <t>г.Невельск, ул. Чехова, 20</t>
  </si>
  <si>
    <t>г.Невельск, ул. Чехова,20</t>
  </si>
  <si>
    <t>г.Невельск, ул.  Физкультурная,  24</t>
  </si>
  <si>
    <t>46.653916</t>
  </si>
  <si>
    <t xml:space="preserve"> 141.865408</t>
  </si>
  <si>
    <t>г.Невельск, ул. Физкультурная,  24</t>
  </si>
  <si>
    <t>г.Невельск, ул. Яна Фабрициуса, 6</t>
  </si>
  <si>
    <t xml:space="preserve">46.654591 </t>
  </si>
  <si>
    <t>141.866603</t>
  </si>
  <si>
    <t>г.Невельск, ул. Яна Фабрициуса, 6 -8</t>
  </si>
  <si>
    <t>г.Невельск, ул. Яна Фабрициуса, 12</t>
  </si>
  <si>
    <t>46.654532</t>
  </si>
  <si>
    <t>141.867864</t>
  </si>
  <si>
    <t>г.Невельск, ул. Яна Фабрициуса, 12 -14</t>
  </si>
  <si>
    <t>г.Невельск, ул. Яна Фабрициуса, 16</t>
  </si>
  <si>
    <t>46.654737</t>
  </si>
  <si>
    <t xml:space="preserve"> 141.869014</t>
  </si>
  <si>
    <t>г.Невельск, ул. Яна Фабрициуса, 16-18</t>
  </si>
  <si>
    <t>г.Невельск, ул. Яна Фабрициуса, 45</t>
  </si>
  <si>
    <t xml:space="preserve">46.655846 </t>
  </si>
  <si>
    <t>141.862408</t>
  </si>
  <si>
    <t>г.Невельск, ул. Яна Фабрициуса, 53</t>
  </si>
  <si>
    <t xml:space="preserve">46.655883 </t>
  </si>
  <si>
    <t>141.864339</t>
  </si>
  <si>
    <t>г.Невельск, ул. Яна Фабрициуса, 55</t>
  </si>
  <si>
    <t>46.655664</t>
  </si>
  <si>
    <t>141.866598</t>
  </si>
  <si>
    <t>г.Невельск, ул. Яна Фабрициуса, 55, 61</t>
  </si>
  <si>
    <t>г.Невельск, ул. Яна Фабрициуса,65</t>
  </si>
  <si>
    <t>г.Невельск, ул. Яна Фабрициуса, 65</t>
  </si>
  <si>
    <t>г.Невельск, ул. Яна Фабрициуса,67</t>
  </si>
  <si>
    <t>46.655899</t>
  </si>
  <si>
    <t>141.867274</t>
  </si>
  <si>
    <t>г.Невельск, ул. Яна Фабрициуса, 67</t>
  </si>
  <si>
    <t>г.Невельск, ул.  Флотская, д. 34</t>
  </si>
  <si>
    <t>46.654904</t>
  </si>
  <si>
    <t>141.879861</t>
  </si>
  <si>
    <t>г.Невельск, ул.Флотская, 34</t>
  </si>
  <si>
    <t>Частный  сектор г. Невельск</t>
  </si>
  <si>
    <t>г.Невельск, ул.Береговая, 32</t>
  </si>
  <si>
    <t xml:space="preserve">46.660559 </t>
  </si>
  <si>
    <t>141.855796</t>
  </si>
  <si>
    <t>ИЖС по ул.Береговой</t>
  </si>
  <si>
    <t>г.Невельск, ул.Береговая, 36</t>
  </si>
  <si>
    <t>46.659960</t>
  </si>
  <si>
    <t>141.855419</t>
  </si>
  <si>
    <t>г.Невельск, ул.Береговая, 42</t>
  </si>
  <si>
    <t xml:space="preserve">46.658961 </t>
  </si>
  <si>
    <t>141.855189</t>
  </si>
  <si>
    <t>г.Невельск, ул. Зеленая, 27</t>
  </si>
  <si>
    <t>46.663525</t>
  </si>
  <si>
    <t>141.858375</t>
  </si>
  <si>
    <t>стандартный (металл)</t>
  </si>
  <si>
    <t>ИЖС по ул.Зеленой</t>
  </si>
  <si>
    <t>г.Невельск, ул. Лесная</t>
  </si>
  <si>
    <t>46.6536</t>
  </si>
  <si>
    <t>141.8743</t>
  </si>
  <si>
    <t>ИЖС по ул.Лесной</t>
  </si>
  <si>
    <t>Организации г.Невельск</t>
  </si>
  <si>
    <t>г. Невельск, ул. Школьная  д.42</t>
  </si>
  <si>
    <t>46.688298</t>
  </si>
  <si>
    <t xml:space="preserve"> 141.861422</t>
  </si>
  <si>
    <t>Муниципальное бюджетное образовательное учреждение (МБОУ СОШ) "Средняя общеобразовательная школа №2"</t>
  </si>
  <si>
    <t>1026500870538 </t>
  </si>
  <si>
    <t>организация</t>
  </si>
  <si>
    <t>г.Невельск, ул.Советская, 43</t>
  </si>
  <si>
    <t>46.686379</t>
  </si>
  <si>
    <t>141.859305</t>
  </si>
  <si>
    <t>ОКУ «Управление противопожарной службы Сахалина»</t>
  </si>
  <si>
    <t> г. Невельск, ул. Советская., д. 43</t>
  </si>
  <si>
    <t>г.Невельск, ул. Ленина, д. 15</t>
  </si>
  <si>
    <t xml:space="preserve">46.671594 </t>
  </si>
  <si>
    <t>141.857546</t>
  </si>
  <si>
    <t>Муниципальное казенное учреждение (МКУ) "Управление гражданской защиты и обеспечение деятельности"</t>
  </si>
  <si>
    <t>г.Невельск, ул. Школьная, д. 5</t>
  </si>
  <si>
    <t>46.685200</t>
  </si>
  <si>
    <t>141.859327</t>
  </si>
  <si>
    <t>Муниципальное бюджетное дошкольное образовательное учреждение (МБДОУ)Детский сад № 2 "Журавушка"</t>
  </si>
  <si>
    <t>г.Невельск, ул. 70 лет Октября, д. 7</t>
  </si>
  <si>
    <t>46.696489,</t>
  </si>
  <si>
    <t>141.861672</t>
  </si>
  <si>
    <t xml:space="preserve">Муниципальное бюджетное дошкольное образовательное учреждение (МБДОУ) «Детский сад №5 "Солнышко"
</t>
  </si>
  <si>
    <t>г. Невельск,ул. Чехова, 9а</t>
  </si>
  <si>
    <t>46.653889</t>
  </si>
  <si>
    <t>141.861714</t>
  </si>
  <si>
    <t xml:space="preserve">Муниципальное бюджетное дошкольное образовательное учреждение "Детский сад № 11 "Аленький цветочек" 
</t>
  </si>
  <si>
    <t>г. Невельск, ул. Ленина, 86</t>
  </si>
  <si>
    <t>46.668700</t>
  </si>
  <si>
    <t>141.856756</t>
  </si>
  <si>
    <t>Муниципальное бюджетное дошкольное образовательное учреждение (МБДОУ) Детский сад №16 "Малышка"</t>
  </si>
  <si>
    <t>г. Невельск, ул. Гоголя, 5</t>
  </si>
  <si>
    <t>46.655493</t>
  </si>
  <si>
    <t>г. Невельск, ул. Физкультурная, д.1 (стационар)</t>
  </si>
  <si>
    <t>46.653831</t>
  </si>
  <si>
    <t xml:space="preserve"> 141.866671</t>
  </si>
  <si>
    <t>Государственное бюджетное учреждение здравоохранения (ГБУЗ)Сахалинской области "Невельская центральная районная больница"</t>
  </si>
  <si>
    <t>1026500869537 </t>
  </si>
  <si>
    <t>г. Невельск, ул. Ленина 50 А (Поликлинический комплекс)</t>
  </si>
  <si>
    <t>46.673285</t>
  </si>
  <si>
    <t xml:space="preserve"> 141.855802</t>
  </si>
  <si>
    <t xml:space="preserve">г. Невельск, ул. Ленина 50 А </t>
  </si>
  <si>
    <t>г. Невельск, ул. Победы, 2 А</t>
  </si>
  <si>
    <t>46.563457</t>
  </si>
  <si>
    <t>141.851024</t>
  </si>
  <si>
    <t>пластик</t>
  </si>
  <si>
    <t>Муниципальное бюджетное учреждение культуры "Невельская централизованная библиотечная система"</t>
  </si>
  <si>
    <t>г. Невельск, ул. Ленина, 52 А</t>
  </si>
  <si>
    <t>г. Невельск, ул. Рыбацкая, 14</t>
  </si>
  <si>
    <t>46.673665</t>
  </si>
  <si>
    <t>141.855296</t>
  </si>
  <si>
    <t>Служба в городе Невельске Пограничного управления ФСБ России по Сахалинской области</t>
  </si>
  <si>
    <t>г. Невельск, ул. Пограничная, д. 1</t>
  </si>
  <si>
    <t xml:space="preserve">46.652075 </t>
  </si>
  <si>
    <t>141.859069</t>
  </si>
  <si>
    <t>МУП "Невельские районные электрические сети"</t>
  </si>
  <si>
    <t>г.Невельск,  ул.Физкультурная, д. 3</t>
  </si>
  <si>
    <t>46.653852</t>
  </si>
  <si>
    <t>141.868472</t>
  </si>
  <si>
    <t>г. Невельск,  ул. Яна-Фабрициуса 4</t>
  </si>
  <si>
    <t>46.654883</t>
  </si>
  <si>
    <t>141.865362</t>
  </si>
  <si>
    <t xml:space="preserve">Муниципальное бюджетное учреждение (МБУ ДО) Детско-юношеская спортивная школа </t>
  </si>
  <si>
    <t>г. Невельск, ул. Ленина, 41</t>
  </si>
  <si>
    <t>46.669851</t>
  </si>
  <si>
    <t>141.857689</t>
  </si>
  <si>
    <t>"Сахалинский морской колледж" (филиал федерального государственного бюджетного образовательного учреждения высшего образования "Дальневосточный Государственный Технический Рыбохозяйственный Университет" (ФГБОУ ВПО) Дальрыбвтуз</t>
  </si>
  <si>
    <t>г.Невельск, ул. Ленина, д. 1 А</t>
  </si>
  <si>
    <t>46.674332</t>
  </si>
  <si>
    <t>141.856748</t>
  </si>
  <si>
    <t>ООА "РЖД"</t>
  </si>
  <si>
    <t>г.Москва, ул. Новая Басманная, 2</t>
  </si>
  <si>
    <t>г.Невельск, ул. Ленина, 1 а</t>
  </si>
  <si>
    <t>г. Невельск, ул. Приморская, 53</t>
  </si>
  <si>
    <t>ООО "Невельская АТК"</t>
  </si>
  <si>
    <t>г.Невельск, ул. Приморская, 53</t>
  </si>
  <si>
    <t>село Колхозное</t>
  </si>
  <si>
    <t>с. Колхозное, Гагарина, 57</t>
  </si>
  <si>
    <t xml:space="preserve">46.648165 </t>
  </si>
  <si>
    <t>141.915111</t>
  </si>
  <si>
    <t>с. Колхозное, Гагарина, 57, 57 а</t>
  </si>
  <si>
    <t>село Колхозное (организации)</t>
  </si>
  <si>
    <t>с.Колхозное, ул. Гагарина 77 (Теплицы)</t>
  </si>
  <si>
    <t>46.649213</t>
  </si>
  <si>
    <t>141.914693</t>
  </si>
  <si>
    <t>ООО "Невельский АгроСнаб"</t>
  </si>
  <si>
    <t xml:space="preserve"> с Колхозное, ул. Гагарина, д. 77</t>
  </si>
  <si>
    <t>с.Колхозное, ул. Гагарина 77а (Котельная)</t>
  </si>
  <si>
    <t>46.650865</t>
  </si>
  <si>
    <t>141.913212</t>
  </si>
  <si>
    <t>с.Колхозное, ул. Гагарина 51в (Дома)</t>
  </si>
  <si>
    <t>46.645937</t>
  </si>
  <si>
    <t xml:space="preserve"> 141.917315</t>
  </si>
  <si>
    <t>с.Колхозное, ул. Гагарина 11б (Общежитие)</t>
  </si>
  <si>
    <t>46.656378</t>
  </si>
  <si>
    <t>141.906739</t>
  </si>
  <si>
    <t>с.Колхозное, ул. Гагарина 101</t>
  </si>
  <si>
    <t>46.644384</t>
  </si>
  <si>
    <t xml:space="preserve"> 141.921547</t>
  </si>
  <si>
    <t>с.Колхозное, ул. Гагарина, 35</t>
  </si>
  <si>
    <t>46.669290</t>
  </si>
  <si>
    <t xml:space="preserve"> 141.855245</t>
  </si>
  <si>
    <t xml:space="preserve">Муниципальное бюджетное учреждение культуры (МБУК) "Районный дом культуры имени Геннадия Ивановича Невельского" клуб </t>
  </si>
  <si>
    <t>1116509001245 </t>
  </si>
  <si>
    <t>с. Горнозаводск, ул.Артемовская, д.2</t>
  </si>
  <si>
    <t>46.560226</t>
  </si>
  <si>
    <t>141.844375</t>
  </si>
  <si>
    <t>с.Горнозаводск, ул. Заводская, 10</t>
  </si>
  <si>
    <t>с. Горнозаводск, ул.Артемовская</t>
  </si>
  <si>
    <t>с. Горнозаводск, ул.Центральная, д.99</t>
  </si>
  <si>
    <t>46.559577</t>
  </si>
  <si>
    <t>141.843815</t>
  </si>
  <si>
    <t>с. Горнозаводск, ул.Центральная</t>
  </si>
  <si>
    <t>с. Горнозаводск, ул.Центральная, д.98</t>
  </si>
  <si>
    <t>46.559162</t>
  </si>
  <si>
    <t xml:space="preserve"> 141.842915</t>
  </si>
  <si>
    <t>с. Горнозаводск, ул.Коммунальная, д.11</t>
  </si>
  <si>
    <t>46.561915</t>
  </si>
  <si>
    <t>141.843177</t>
  </si>
  <si>
    <t>с. Горнозаводск, ул.Коммунальная</t>
  </si>
  <si>
    <t>с. Горнозаводск, ул.Коммунальная, д.16</t>
  </si>
  <si>
    <t>46.560637</t>
  </si>
  <si>
    <t xml:space="preserve"> 141.842289</t>
  </si>
  <si>
    <t>с. Горнозаводск, ул.Кирпичная, д.4а</t>
  </si>
  <si>
    <t>46.550348</t>
  </si>
  <si>
    <t>141.860367</t>
  </si>
  <si>
    <t>с. Горнозаводск, ул.Советская, д.13 а</t>
  </si>
  <si>
    <t>46.565620</t>
  </si>
  <si>
    <t xml:space="preserve"> 141.848018</t>
  </si>
  <si>
    <t>с. Горнозаводск, ул.Советская, д.31 а</t>
  </si>
  <si>
    <t>46.563186</t>
  </si>
  <si>
    <t>141.851982</t>
  </si>
  <si>
    <t xml:space="preserve">с. Горнозаводск, ул.Советская, </t>
  </si>
  <si>
    <t>с. Горнозаводск, ул.Советская, д.37</t>
  </si>
  <si>
    <t>46.561371</t>
  </si>
  <si>
    <t>141.854342</t>
  </si>
  <si>
    <t>с. Горнозаводск, ул.Советская</t>
  </si>
  <si>
    <t>с. Горнозаводск, ул.Советская, д.42</t>
  </si>
  <si>
    <t>46.560848</t>
  </si>
  <si>
    <t>141.853511</t>
  </si>
  <si>
    <t>с. Горнозаводск, ул.Советская, д.49</t>
  </si>
  <si>
    <t>46.558169</t>
  </si>
  <si>
    <t>141.857831</t>
  </si>
  <si>
    <t>с. Горнозаводск, ул.Советская,д.61а</t>
  </si>
  <si>
    <t>46.559832</t>
  </si>
  <si>
    <t>141.855081</t>
  </si>
  <si>
    <t>с. Горнозаводск, ул.Советская, д.38</t>
  </si>
  <si>
    <t>46.561987</t>
  </si>
  <si>
    <t>141.850969</t>
  </si>
  <si>
    <t>с. Горнозаводск, ул.Чайковского, д.16</t>
  </si>
  <si>
    <t>46.564494</t>
  </si>
  <si>
    <t xml:space="preserve"> 141.847732</t>
  </si>
  <si>
    <t>с. Горнозаводск, ул.Советская, Чайковского</t>
  </si>
  <si>
    <t>с. Горнозаводск, ул.Шахтовая, д.4а</t>
  </si>
  <si>
    <t>46.562666</t>
  </si>
  <si>
    <t>141.850634</t>
  </si>
  <si>
    <t>с. Горнозаводск, ул.Шахтовая</t>
  </si>
  <si>
    <t>с. Горнозаводск, ул.Шахтовая, д. 15</t>
  </si>
  <si>
    <t>46.559222</t>
  </si>
  <si>
    <t>141.846314</t>
  </si>
  <si>
    <t>с. Горнозаводск, ул.Шахтовая, д.36</t>
  </si>
  <si>
    <t>46.557735</t>
  </si>
  <si>
    <t>141.843781</t>
  </si>
  <si>
    <t>с.Горнозаводск (частный сектор)</t>
  </si>
  <si>
    <t>с. Горнозаводск, ул.Урицкого, д.8</t>
  </si>
  <si>
    <t>46.560270</t>
  </si>
  <si>
    <t>141.839008</t>
  </si>
  <si>
    <t>с.Горнозаводск, ул. Урицкого</t>
  </si>
  <si>
    <t>с. Горнозаводск, ул.Школьная, д.8</t>
  </si>
  <si>
    <t>с. Горнозаводск, ул.Школьная</t>
  </si>
  <si>
    <t>с. Горнозаводск, ул.Толстого, д.27</t>
  </si>
  <si>
    <t>46.560167</t>
  </si>
  <si>
    <t>141.837349</t>
  </si>
  <si>
    <t>с. Горнозаводск, ул.Толстого</t>
  </si>
  <si>
    <t>с. Горнозаводск, ул.Советская, д.69</t>
  </si>
  <si>
    <t>46.556685</t>
  </si>
  <si>
    <t>141.860351</t>
  </si>
  <si>
    <t>с. Горнозаводск, ул.Советская, ул. Дальняя</t>
  </si>
  <si>
    <t>с. Горнозаводск, ул.Зеленая, д. 29</t>
  </si>
  <si>
    <t>46.558801</t>
  </si>
  <si>
    <t>141.858983</t>
  </si>
  <si>
    <t>с. Горнозаводск, ул.Зеленая</t>
  </si>
  <si>
    <t>с. Горнозаводск, ул.Центральная, д.122</t>
  </si>
  <si>
    <t>46.554164</t>
  </si>
  <si>
    <t>141.853219</t>
  </si>
  <si>
    <t>с. Горнозаводск, ул.Центральная,</t>
  </si>
  <si>
    <t>с. Горнозаводск, ул.Чехова, д.3</t>
  </si>
  <si>
    <t xml:space="preserve">46.557349 </t>
  </si>
  <si>
    <t>141.849589</t>
  </si>
  <si>
    <t>с. Горнозаводск, ул. Чехова</t>
  </si>
  <si>
    <t>с. Горнозаводск, ул.Маяковского</t>
  </si>
  <si>
    <t>с. Горнозаводск, ул.Красношахтерская</t>
  </si>
  <si>
    <t>с. Горнозаводск, ул. Озерная</t>
  </si>
  <si>
    <t>с. Горнозаводск, ул. Строительная, 21</t>
  </si>
  <si>
    <t>с. Горнозаводск, ул. Строительная</t>
  </si>
  <si>
    <t>с. Горнозаводск, ул. Красноармейская</t>
  </si>
  <si>
    <t>с.Горнозаводск, организации</t>
  </si>
  <si>
    <t>с. Горнозаводск, ул. Шахтовая 21</t>
  </si>
  <si>
    <t>46.557301</t>
  </si>
  <si>
    <t>141.843796</t>
  </si>
  <si>
    <t>с. Горнозаводск, ул. Артемовская, 3</t>
  </si>
  <si>
    <t>46.560804</t>
  </si>
  <si>
    <t>141.843946</t>
  </si>
  <si>
    <t>МБДОУ «Детский сад № 1 «Родничок» с. Горнозаводск</t>
  </si>
  <si>
    <t>1156509000042 </t>
  </si>
  <si>
    <t>с.Горнозаводск, Артемовская ул., д. 3</t>
  </si>
  <si>
    <t>с. Горнозаводск, ул. Кольцевая, 31</t>
  </si>
  <si>
    <t>46.561336</t>
  </si>
  <si>
    <t>141.851992</t>
  </si>
  <si>
    <t xml:space="preserve">МБДОУ "Детский сад № 2 "Рябинка" </t>
  </si>
  <si>
    <t>1026500869911 </t>
  </si>
  <si>
    <t>с. Горнозаводск, ул. Клубная, 10</t>
  </si>
  <si>
    <t>46.557752</t>
  </si>
  <si>
    <t>141.848419</t>
  </si>
  <si>
    <t>МБОУ "Средняя общеобразовательная школа с. Горнозаводска"</t>
  </si>
  <si>
    <t>с. Горнозаводск,  ул. Советская, д. 7 (Главный учебный корпус)</t>
  </si>
  <si>
    <t>46.567250</t>
  </si>
  <si>
    <t xml:space="preserve"> 141.846603</t>
  </si>
  <si>
    <t xml:space="preserve">ГБОУ  "Сахалинский политтехнический центр №5" </t>
  </si>
  <si>
    <t xml:space="preserve"> с Горнозаводск, Советская ул., д.7</t>
  </si>
  <si>
    <t>с. Горнозаводск,  ул. Советская, д. 7</t>
  </si>
  <si>
    <t>с. Горнозаводск, ул. Советская, д. 31 (Общежитие)</t>
  </si>
  <si>
    <t xml:space="preserve">с. Горнозаводск, ул. Советская, д. 31 </t>
  </si>
  <si>
    <t>с. Горнозаводск, ул. Советская 27 (Горнозаводская участковая больница)</t>
  </si>
  <si>
    <t>46.565556</t>
  </si>
  <si>
    <t>141.849428</t>
  </si>
  <si>
    <t>ГБУЗ Сахалинской области "Невельская центральная районная больница"</t>
  </si>
  <si>
    <t>г.Невельск, ул.  Физкультурна., д. 1</t>
  </si>
  <si>
    <t xml:space="preserve">с. Горнозаводск, ул. Советская 27 </t>
  </si>
  <si>
    <t>с.Шебунино (многоквартирные дома)</t>
  </si>
  <si>
    <t>с.Шебунино, ул. Дачная, д. 2</t>
  </si>
  <si>
    <t>46.424018</t>
  </si>
  <si>
    <t>141.862417</t>
  </si>
  <si>
    <t>с.Щебунино, ул.Дачная, 1</t>
  </si>
  <si>
    <t>с.Шебунино, ул. Дачная</t>
  </si>
  <si>
    <t>с. Шебунино, ул.Дачная, д.9</t>
  </si>
  <si>
    <t>46.420822</t>
  </si>
  <si>
    <t xml:space="preserve"> 141.863631</t>
  </si>
  <si>
    <t>с. Шебунино, ул.Дачная</t>
  </si>
  <si>
    <t>с.Шебунино, 1-й Дачный переулок, 1</t>
  </si>
  <si>
    <t>46.423063</t>
  </si>
  <si>
    <t>141.863249</t>
  </si>
  <si>
    <t>с.Шебунино, 1-й Дачный переулок</t>
  </si>
  <si>
    <t>с.Шебунино, ул.Горная, 9</t>
  </si>
  <si>
    <t>46.424943</t>
  </si>
  <si>
    <t>141.860994</t>
  </si>
  <si>
    <t>с.Шебунино (частный сектор)</t>
  </si>
  <si>
    <t>с.Шебунино, ул.Береговая, д.4</t>
  </si>
  <si>
    <t>46.427844</t>
  </si>
  <si>
    <t xml:space="preserve"> 141.857956</t>
  </si>
  <si>
    <t>с.Шебунино, ул.Береговая</t>
  </si>
  <si>
    <t>с.Шебунино, ул.Шахтерская, д.1а</t>
  </si>
  <si>
    <t>46.432284</t>
  </si>
  <si>
    <t>141.855498</t>
  </si>
  <si>
    <t>с.Шебунино, ул.Шахтерская</t>
  </si>
  <si>
    <t xml:space="preserve">с.Шебунино, ул. Невельская, 10 </t>
  </si>
  <si>
    <t xml:space="preserve">с.Шебунино, ул. Невельская </t>
  </si>
  <si>
    <t>с.Шебунино, ул. Школьная, 7</t>
  </si>
  <si>
    <t>с.Шебунино, ул. Школьная</t>
  </si>
  <si>
    <t>с.Шебунино, ул. Колхозная, 9</t>
  </si>
  <si>
    <t>с.Шебунино, ул. Колхозная</t>
  </si>
  <si>
    <t>с.Шебунино (организации)</t>
  </si>
  <si>
    <t>с. Шебунино, ул. Горная, 28</t>
  </si>
  <si>
    <t>46.423429</t>
  </si>
  <si>
    <t>МБОУ СОШ "Средняя общеобразовательная школа с. Шебунино"</t>
  </si>
  <si>
    <t>с.Ясноморское</t>
  </si>
  <si>
    <t>с. Ясноморское, ул. Заречная</t>
  </si>
  <si>
    <t>с.Придорожное, ул. Солнечная</t>
  </si>
  <si>
    <t>с. Придорожное</t>
  </si>
  <si>
    <t>с.Амурское, ул. Пионерская</t>
  </si>
  <si>
    <t>СНТ "Радар", "Сахалинские зори", "Строитель"</t>
  </si>
  <si>
    <t>6505002667, 6505012288,  6505005795</t>
  </si>
  <si>
    <t>сАмурское</t>
  </si>
  <si>
    <t>с.Лопатино, ул. Набережная</t>
  </si>
  <si>
    <t>пляжный перилд</t>
  </si>
  <si>
    <t>Ограждение, навес</t>
  </si>
  <si>
    <t xml:space="preserve"> г.Долинск перекресток ул.Авиационная и ул.Ломоносова</t>
  </si>
  <si>
    <t>6 кв.м     бетон</t>
  </si>
  <si>
    <t>ограждение - профлист, навес</t>
  </si>
  <si>
    <t>Администрация МО ГО "Долинский"</t>
  </si>
  <si>
    <t>1036502600221</t>
  </si>
  <si>
    <t>Сахалинская область           г.Долинск               ул. Комсомольская, 37</t>
  </si>
  <si>
    <t>г.Долинск  ул.Бумажная, 2</t>
  </si>
  <si>
    <t>47.3391544</t>
  </si>
  <si>
    <t>142.7848835</t>
  </si>
  <si>
    <t>3 кв.м, бетон</t>
  </si>
  <si>
    <t>ограждение - профлист</t>
  </si>
  <si>
    <t>Муниципальное унитарное предприятие "Теплоснабжающая компания муниципального образования городской округ "Долинский" Сахалинской области Российской Федерации"</t>
  </si>
  <si>
    <t>1166501056413</t>
  </si>
  <si>
    <t>Сахалинская область           г.Долинск               ул. Бумажная, 2</t>
  </si>
  <si>
    <t>г.Долинск  ул.Вилкова, 3</t>
  </si>
  <si>
    <t>47.322859</t>
  </si>
  <si>
    <t>142.793115</t>
  </si>
  <si>
    <t>6 кв.м,      асфальт</t>
  </si>
  <si>
    <t xml:space="preserve">Муниципальное бюджетное дошкольное образовательное учреждение "Детский сад "Улыбка" </t>
  </si>
  <si>
    <t>1146504001126</t>
  </si>
  <si>
    <t>Сахалинская область           г.Долинск ул.Вилкова, 3</t>
  </si>
  <si>
    <t>детский сад</t>
  </si>
  <si>
    <t>г.Долинск ул.Вилкова, 7</t>
  </si>
  <si>
    <t>47.321219</t>
  </si>
  <si>
    <t>142.795282</t>
  </si>
  <si>
    <t>4,5 кв.м   асфальт</t>
  </si>
  <si>
    <t xml:space="preserve">Муниципальное бюджетное дошкольное образовательное учреждение "Детский сад "Чебурашка" </t>
  </si>
  <si>
    <t>1026500752365</t>
  </si>
  <si>
    <t>Сахалинская область           г.Долинск ул.Вилкова, 7</t>
  </si>
  <si>
    <t>г.Долинск ул.Вилкова, 7а</t>
  </si>
  <si>
    <t>142.795514</t>
  </si>
  <si>
    <t>16,8 кв.м, бетон</t>
  </si>
  <si>
    <t xml:space="preserve"> г.Долинск ул.Вилкова, 13</t>
  </si>
  <si>
    <t>11 кв.м     бетон</t>
  </si>
  <si>
    <t>г.Долинск ул.Владивостокс- кая, д.28</t>
  </si>
  <si>
    <t>г.Долинск ул.Комсомольская, 16</t>
  </si>
  <si>
    <t>г.Долинск ул.Комсомольская, 18</t>
  </si>
  <si>
    <t xml:space="preserve">11 кв.м       бетон </t>
  </si>
  <si>
    <t>г.Долинск ул.Комсомольская, д.23</t>
  </si>
  <si>
    <t>47.32862</t>
  </si>
  <si>
    <t>142.49631</t>
  </si>
  <si>
    <t>2 кв.м бетон</t>
  </si>
  <si>
    <t>Отдел министерства внутренних дел по муниципальному образованию городской округ "Долинский"</t>
  </si>
  <si>
    <t>1026500754433</t>
  </si>
  <si>
    <t>Сахалинская область           г.Долинск               ул. Комсомольская, 23</t>
  </si>
  <si>
    <t xml:space="preserve">здание          ОМВД </t>
  </si>
  <si>
    <t>г. Долинск ул.Комсомольская, д.24</t>
  </si>
  <si>
    <t xml:space="preserve">16,8 кв.м, бетон </t>
  </si>
  <si>
    <t>Ограждение,  навес</t>
  </si>
  <si>
    <t>г.Долинск ул.Комсомольская, д.29</t>
  </si>
  <si>
    <t>г.Долинск ул.Комсомольская, д.31"Б"</t>
  </si>
  <si>
    <t>47.32618</t>
  </si>
  <si>
    <t>142.80007</t>
  </si>
  <si>
    <t>20,3 кв.м,      асфальт</t>
  </si>
  <si>
    <t xml:space="preserve">Муниципальное бюджетное дошкольное образовательное учреждение "Детский сад "Солнышко" </t>
  </si>
  <si>
    <t>1026500752849</t>
  </si>
  <si>
    <t>Сахалинская область           г.Долинск ул.Комсомольская, 31 "Б"</t>
  </si>
  <si>
    <t>г.Долинск ул.Комсомольская, д.34</t>
  </si>
  <si>
    <t>г.Долинск ул.Комсомольская, д.36 Б</t>
  </si>
  <si>
    <t>г.Долинск ул.Комсомольская, д.37</t>
  </si>
  <si>
    <t>47.32412</t>
  </si>
  <si>
    <t>142.79865</t>
  </si>
  <si>
    <t xml:space="preserve">1,5 кв.м </t>
  </si>
  <si>
    <t>г.Долинск ул.Комсомольская, д.43</t>
  </si>
  <si>
    <t>г.Долинск ул.Комсомольская, д.45</t>
  </si>
  <si>
    <t>г.Долинск ул.Комсомольская, д.45 "А"</t>
  </si>
  <si>
    <t>г.Долинск ул.Комсомольская, д.46</t>
  </si>
  <si>
    <t>47.31784</t>
  </si>
  <si>
    <t>142.79658</t>
  </si>
  <si>
    <t>8 кв.м     бетон</t>
  </si>
  <si>
    <t>Муниципальное бюджетное образовательное учреждение дополнительного образования "Дом детского творчества" г.Долинск Сахалинской области</t>
  </si>
  <si>
    <t>1026500752838</t>
  </si>
  <si>
    <t>Сахалинская область           г.Долинск               ул. Комсомольская, 46</t>
  </si>
  <si>
    <t>школа</t>
  </si>
  <si>
    <t xml:space="preserve">г.Долинск ул.Курильская </t>
  </si>
  <si>
    <t>Сахалинская область           г.Долинск               ул. Комсомольская 37</t>
  </si>
  <si>
    <t xml:space="preserve">г.Долинск ул.Курортная </t>
  </si>
  <si>
    <t>6 кв.м бетон</t>
  </si>
  <si>
    <t>г.Долинск   ул.Ленина, 22</t>
  </si>
  <si>
    <t>10,5 кв.м, бетон</t>
  </si>
  <si>
    <t>г.Долинск  ул.Ленина, 21</t>
  </si>
  <si>
    <t>г.Долинск   ул.Ленина, 42</t>
  </si>
  <si>
    <t xml:space="preserve">г.Долинск  ул.Майская </t>
  </si>
  <si>
    <t>г.Долинск ул.Октябрьская, 1</t>
  </si>
  <si>
    <t>г.Долинск ул.Октябрьская, 9</t>
  </si>
  <si>
    <t>г.Долинск ул.Октябрьская, 15</t>
  </si>
  <si>
    <t>г.Долинск ул.Октябрьская, 17</t>
  </si>
  <si>
    <t>142.79963</t>
  </si>
  <si>
    <t>14 кв.м,   бетон</t>
  </si>
  <si>
    <t>ограждение -профлист</t>
  </si>
  <si>
    <t xml:space="preserve">Муниципальное бюджетное дошкольное образовательное учреждение "Детский сад "Сказка" </t>
  </si>
  <si>
    <t>1026500752717</t>
  </si>
  <si>
    <t>Сахалинская область           г.Долинск ул.Октябрьская 17</t>
  </si>
  <si>
    <t>г.Долинск ул.Пионерская, 1"А"</t>
  </si>
  <si>
    <t>142.4734</t>
  </si>
  <si>
    <t xml:space="preserve">4 кв.м,    бетон  </t>
  </si>
  <si>
    <t>ограждение профлист</t>
  </si>
  <si>
    <t>Муниципальное бюджетное образовательное учреждение "Средняя образовательная школа №1" г.Долинск Сахалинская обл.</t>
  </si>
  <si>
    <t>1026500752630</t>
  </si>
  <si>
    <t>Сахалинская область           г.Долинск              ул.Пионерская, 1"А"</t>
  </si>
  <si>
    <t xml:space="preserve"> г.Долинск ул.Пионерская, 4 </t>
  </si>
  <si>
    <t xml:space="preserve"> г.Долинск ул.Пионерская, 6 "В"</t>
  </si>
  <si>
    <t>г.Долинск   ул.Пионерская, 10</t>
  </si>
  <si>
    <t>4,5 кв.м</t>
  </si>
  <si>
    <t>г.Долинск  пр.Победы-Кирова</t>
  </si>
  <si>
    <t>6 кв.м,</t>
  </si>
  <si>
    <t>г.Долинск  пр.Победы  17</t>
  </si>
  <si>
    <t>6 кв.м        бетон</t>
  </si>
  <si>
    <t xml:space="preserve"> г.Долинск ул.Подгорная, 19</t>
  </si>
  <si>
    <t>г.Долинск ул.Сахалинская, 2А</t>
  </si>
  <si>
    <t>г.Долинск ул.Сахалинская, 8А</t>
  </si>
  <si>
    <t>47.32717</t>
  </si>
  <si>
    <t>142.8011</t>
  </si>
  <si>
    <t>1 кв.м,     бетон</t>
  </si>
  <si>
    <t>Муниципальное бюджетное учреждение "Спортивная школа" г.Долинск</t>
  </si>
  <si>
    <t>1026500753146</t>
  </si>
  <si>
    <t>Сахалинская область           г.Долинск               ул. Октябрьская, 7"А"</t>
  </si>
  <si>
    <t>спортзал</t>
  </si>
  <si>
    <t>г.Долинск ул.Сахалинская, 6</t>
  </si>
  <si>
    <t>г.Долинск ул.Севастьянова, 8</t>
  </si>
  <si>
    <t>г.Долинск ул.Севастьянова, 12</t>
  </si>
  <si>
    <t>г.Долинск ул.Севастьянова, 16</t>
  </si>
  <si>
    <t>г.Долинск ул.Хабаровская 11</t>
  </si>
  <si>
    <t>г.Долинск ул.Хабаровская 13</t>
  </si>
  <si>
    <t>47.32325</t>
  </si>
  <si>
    <t>142.79315</t>
  </si>
  <si>
    <t>6,75 кв.м    бетон</t>
  </si>
  <si>
    <t>Муниципальное бюджетное образовательное учреждение "Средняя образовательная школа №2" г.Долинск Сахалинская обл.</t>
  </si>
  <si>
    <t>1026500752299</t>
  </si>
  <si>
    <t>Сахалинская область           г.Долинск              ул.Хабаровская, 13</t>
  </si>
  <si>
    <t>г.Долинск ул.Хабаровская 16</t>
  </si>
  <si>
    <t>г.Долинск ул.Хабаровская 17</t>
  </si>
  <si>
    <t xml:space="preserve">4,5 кв.м, </t>
  </si>
  <si>
    <t>г.Долинск ул.Хабаровская 34</t>
  </si>
  <si>
    <t>47.32066</t>
  </si>
  <si>
    <t>142.78988</t>
  </si>
  <si>
    <t>1 кв.м,     асфальт</t>
  </si>
  <si>
    <t>Общество с ограниченной ответственностью "Ресурсоснабжающая организация "Универсал"</t>
  </si>
  <si>
    <t>1166501059999</t>
  </si>
  <si>
    <t>Сахалинская область           г.Долинск               пр.Победы д.23</t>
  </si>
  <si>
    <t>г.Долинск ул.Шевченко, 3</t>
  </si>
  <si>
    <t xml:space="preserve">г.Долинск, ул.Кирова </t>
  </si>
  <si>
    <t>47.3337</t>
  </si>
  <si>
    <t>142.7857</t>
  </si>
  <si>
    <t>Государственное унитарное предприятие Сахалинской области "Долинское дорожное ремонтно-строительное управление"</t>
  </si>
  <si>
    <t>1026500753663</t>
  </si>
  <si>
    <t>Сахалинская область           г.Долинск               ул. Кирова, 77</t>
  </si>
  <si>
    <t>здание управле-ния</t>
  </si>
  <si>
    <t>г.Долинск, ул.Хабаровская 14</t>
  </si>
  <si>
    <t>47.32313</t>
  </si>
  <si>
    <t>142.79155</t>
  </si>
  <si>
    <t>Общество с оганиченной ответственностью "Выбор"</t>
  </si>
  <si>
    <t>1026500753608</t>
  </si>
  <si>
    <t>Сахалинская область           г.Долинск               ул. Хабаровская 14</t>
  </si>
  <si>
    <t>г.Долинск, ул.Березовая, 2А</t>
  </si>
  <si>
    <t>47.33096</t>
  </si>
  <si>
    <t>142.80454</t>
  </si>
  <si>
    <t>7,5 кв.м   бетон</t>
  </si>
  <si>
    <t>ограждение - металлопрофиль</t>
  </si>
  <si>
    <t xml:space="preserve">Долинский филиал государственного бюджетного профессионального образовательного учреждения "Сахалинский техникум строительства и жилищно-коммунального хозяйства" </t>
  </si>
  <si>
    <t>1126501003562</t>
  </si>
  <si>
    <t>Сахалинская область           г.Южно-Сахалинск ул.Деповская 42</t>
  </si>
  <si>
    <t>г.Долинск, 250 м восточнее ул.Вилкова, 47</t>
  </si>
  <si>
    <t>47.3080</t>
  </si>
  <si>
    <t>142.8055</t>
  </si>
  <si>
    <t>г.Долинск, ул.Сахалинская,4В</t>
  </si>
  <si>
    <t>г.Долинск, ул.Лермонтова, 10</t>
  </si>
  <si>
    <t>г.Долинск, ул.Авиационная</t>
  </si>
  <si>
    <t>6 кв.м</t>
  </si>
  <si>
    <t>г.Долинск, ул.Шевченко, 39</t>
  </si>
  <si>
    <t>г.Долинск, перекресток ул.Кирова и ул.Лазо</t>
  </si>
  <si>
    <t>г.Долинск пр.Победы, д.26</t>
  </si>
  <si>
    <t>47.326868</t>
  </si>
  <si>
    <t>142.790829</t>
  </si>
  <si>
    <t>метало-профиль</t>
  </si>
  <si>
    <t>ОАО "Российские железные дороги", Южно-Сахалинская дистанция гражданских сооружений - структурное подразделение Дальневосточной дирекции экплуатации зданий и сооружений - структурное подразделение железной дороги - филиал ОАО "РЖД"</t>
  </si>
  <si>
    <t>1037739877295</t>
  </si>
  <si>
    <t>г.Южно-Сахалинск, ул.Железнодорож-ная, д.55 "А"</t>
  </si>
  <si>
    <t>г.Долинск, ул.Коммунальная, 1 (кладбище)</t>
  </si>
  <si>
    <t>47.343207</t>
  </si>
  <si>
    <t>142.797124</t>
  </si>
  <si>
    <t>1 кв.м, бетон</t>
  </si>
  <si>
    <t>47.342973</t>
  </si>
  <si>
    <t>142.801122</t>
  </si>
  <si>
    <t>47.341369</t>
  </si>
  <si>
    <t>142.805737</t>
  </si>
  <si>
    <t>с.Быков ул.Горняцкая, 1"А"</t>
  </si>
  <si>
    <t>с.Быков ул.Горняцкая, 7а</t>
  </si>
  <si>
    <t>с.Быков ул.Горняцкая, 13</t>
  </si>
  <si>
    <t>с.Быков ул.Горняцкая, 16 "Б"</t>
  </si>
  <si>
    <t>47.3223</t>
  </si>
  <si>
    <t>142.554</t>
  </si>
  <si>
    <t>6 кв.м,   бетон</t>
  </si>
  <si>
    <t xml:space="preserve">Муниципальное бюджетное дошкольное образовательное учреждение "Детский сад "Родничок" </t>
  </si>
  <si>
    <t>1026500752376</t>
  </si>
  <si>
    <t>Сахалинская область           Долинский район с.Быков ул.Горняцкая 16 "Б"</t>
  </si>
  <si>
    <t>с.Быков ул.Горняцкая, 17</t>
  </si>
  <si>
    <t>с.Быков ул.Красноармейская 25</t>
  </si>
  <si>
    <t>с.Быков ул.Лесозаводская (очистные сооружения)</t>
  </si>
  <si>
    <t>Общество с ограниченной ответствен-ностью "Ресурсоснабжающая организация "Универсал"</t>
  </si>
  <si>
    <t>с.Быков    ул.Торговая 3</t>
  </si>
  <si>
    <t>с.Быков   ул.Торговая 7</t>
  </si>
  <si>
    <t>с.Быков, ул.Шахтерская 4 "А"</t>
  </si>
  <si>
    <t>с.Быков ул.Шахтерская 5</t>
  </si>
  <si>
    <t>с.Быков ул.Шахтерская 6</t>
  </si>
  <si>
    <t>с.Быков ул.Шахтерская 11</t>
  </si>
  <si>
    <t>47.321458</t>
  </si>
  <si>
    <t>142.559259</t>
  </si>
  <si>
    <t>с.Быков ул.Шахтерская 12</t>
  </si>
  <si>
    <t>с.Быков ул.Шахтерская 14</t>
  </si>
  <si>
    <t>с.Быков ул.Шахтерская 15</t>
  </si>
  <si>
    <t>47.32223</t>
  </si>
  <si>
    <t>142.55732</t>
  </si>
  <si>
    <t>36 кв.м    грунт</t>
  </si>
  <si>
    <t>Муниципальное бюджетное образовательное учреждение "средняя образовательная школа" с.Быков Долинского района Сахалинской области</t>
  </si>
  <si>
    <t>1026500752981</t>
  </si>
  <si>
    <t>Сахалинская область           Долинский р-он с.Быков                ул. Шахтерская, 15</t>
  </si>
  <si>
    <t>с.Быков ул.Долинская,1</t>
  </si>
  <si>
    <t>47.505881</t>
  </si>
  <si>
    <t>142.594010</t>
  </si>
  <si>
    <t>9 кв.м    грунт,     бетон</t>
  </si>
  <si>
    <t xml:space="preserve">ограждение - профнас-тил, </t>
  </si>
  <si>
    <t>Общество с ограниченной ответственностью "Мираж"      ("Сахфиш")</t>
  </si>
  <si>
    <t>1026500753290</t>
  </si>
  <si>
    <t>Сахалинская область           Долинский р-он с.Быков                ул. Долинская,1</t>
  </si>
  <si>
    <t xml:space="preserve">с.Быков          ул.Красноармейс-кая                     кладбище    </t>
  </si>
  <si>
    <t>47.335235</t>
  </si>
  <si>
    <t>142.565133</t>
  </si>
  <si>
    <t>с.Быков          ул.Красноармейс-кая                       кладбище</t>
  </si>
  <si>
    <t>47.334806</t>
  </si>
  <si>
    <t>142.567670</t>
  </si>
  <si>
    <t>с.Взморье пер.Горный, 2</t>
  </si>
  <si>
    <t>с.Взморье пер.Горный, 16 "А"</t>
  </si>
  <si>
    <t>с.Взморье ул.Пионерская,7</t>
  </si>
  <si>
    <t>с.Взморье ул.Пионерская, 3</t>
  </si>
  <si>
    <t>3 кв.м</t>
  </si>
  <si>
    <t>МКД, частный сектор</t>
  </si>
  <si>
    <t>с.Взморье, ул.Пионерская,15</t>
  </si>
  <si>
    <t>47.8519</t>
  </si>
  <si>
    <t>142.5144</t>
  </si>
  <si>
    <t>земля</t>
  </si>
  <si>
    <t>Муниципальное бюджетное образовательное учреждение "Средняя образовательная школа" с.Взморье Долинского района Сахалинской области</t>
  </si>
  <si>
    <t>1026500752486</t>
  </si>
  <si>
    <t>Сахалинская область           Долинский р-он с.Взморье                 ул. Пионерская, 15</t>
  </si>
  <si>
    <t>с.Взморье ул.Приморская, 1А</t>
  </si>
  <si>
    <t>с.Взморье, ул.Приморская,  4</t>
  </si>
  <si>
    <t>с.Взморье, ул.Физкультурная, 4</t>
  </si>
  <si>
    <t>с.Взморье ул.Физкультурная, 21</t>
  </si>
  <si>
    <t>2 кв.м</t>
  </si>
  <si>
    <t>с.Взморье ул.Школьная, 6"А"</t>
  </si>
  <si>
    <t>с.Взморье ул.Вокзальная, 7</t>
  </si>
  <si>
    <t>47.846524</t>
  </si>
  <si>
    <t>142.518002</t>
  </si>
  <si>
    <t>стоянка автомобилей</t>
  </si>
  <si>
    <t>с.Взморье ул.Вокзальная, 56</t>
  </si>
  <si>
    <t>47.85468</t>
  </si>
  <si>
    <t>142.50435</t>
  </si>
  <si>
    <t>произво-дственная база</t>
  </si>
  <si>
    <t>с.Взморье ул.Деповская, 1</t>
  </si>
  <si>
    <t>47.8485</t>
  </si>
  <si>
    <t>142.5110</t>
  </si>
  <si>
    <t>4 кв.м     ж/б плита</t>
  </si>
  <si>
    <t>Южно-Сахалинский отдел МТО Дальневосточный дирекции снабжения  - структурное подразделение центральной дирекции закупок и снабжения  - филиала ОАО "РЖД"</t>
  </si>
  <si>
    <t>Сахалинская обл. г.Южно-Сахалинск ул.Холмская,1</t>
  </si>
  <si>
    <t>47.847311</t>
  </si>
  <si>
    <t>142.511725</t>
  </si>
  <si>
    <t>3 кв.м     ж/б плита</t>
  </si>
  <si>
    <t>Сахалинский территориальный участок Дальневосточной дирекции по теплоснабжению центральной дирекции по теплоснабжению  - филиала ОАО "РЖД"</t>
  </si>
  <si>
    <t>Сахалинская обл. г.Южно-Сахалинск ул.Вокзальная, 74</t>
  </si>
  <si>
    <t>с.Взморье ул.Вокзальная,д.31</t>
  </si>
  <si>
    <t>47.848727</t>
  </si>
  <si>
    <t>6 кв.м     ж/б плита</t>
  </si>
  <si>
    <t>ОАО "Российские железные дороги" Южно-Сахалинская дистация гражданских сооружений - структурное подразделение Дальневосточной дирекции эксплуатации зданий и сооружений струкурное подразделение железной дороги - филиала ОАО "РЖД"</t>
  </si>
  <si>
    <t>Сахалинская обл. г.Южно-Сахалинск ул.Железнодорожная.ю д.55 "а"</t>
  </si>
  <si>
    <t>с.Взморье ул.Деповская, 0 км</t>
  </si>
  <si>
    <t>47.847253</t>
  </si>
  <si>
    <t>142.512015</t>
  </si>
  <si>
    <t>с.Взморье           ул.Приморская</t>
  </si>
  <si>
    <t>47.856372</t>
  </si>
  <si>
    <t>142.526202</t>
  </si>
  <si>
    <t>с.Взморье           кладбище</t>
  </si>
  <si>
    <t>47.85964</t>
  </si>
  <si>
    <t>142.488668</t>
  </si>
  <si>
    <t>с.Взморье           пер.Горный, 17</t>
  </si>
  <si>
    <t>47.851899</t>
  </si>
  <si>
    <t>142.518559</t>
  </si>
  <si>
    <t>11 кв.м, бетон</t>
  </si>
  <si>
    <t>ограждение - бетон</t>
  </si>
  <si>
    <t xml:space="preserve">с.Покровка           пер.Береговой, 6 </t>
  </si>
  <si>
    <t>4,5 кв. м   бетон</t>
  </si>
  <si>
    <t>ограждение-профнастил</t>
  </si>
  <si>
    <t>с.Покровка ул.Берёзовая, 7</t>
  </si>
  <si>
    <t>с.Покровка ул.Берёзовая, 10</t>
  </si>
  <si>
    <t>47.327840</t>
  </si>
  <si>
    <t>142.70443</t>
  </si>
  <si>
    <t>9 кв.м,  грунт</t>
  </si>
  <si>
    <t>Муниципальное бюджетное образовательное учреждение "Средняя образовательная школа" с.Покровка Долинского района Сахалинской области</t>
  </si>
  <si>
    <t>1026500752464</t>
  </si>
  <si>
    <t>Сахалинская область           Долинский р-он с. Покровка                ул. Берёзовая, 10</t>
  </si>
  <si>
    <t>с.Покровка ул.Берёзовая, 8</t>
  </si>
  <si>
    <t>с.Покровка ул.Берёзовая, 16</t>
  </si>
  <si>
    <t xml:space="preserve">11 кв.м бетон </t>
  </si>
  <si>
    <t>с.Покровка, Долинский р-он (водозабор "Найбинский"</t>
  </si>
  <si>
    <t>47.33477</t>
  </si>
  <si>
    <t>142.73701</t>
  </si>
  <si>
    <t>2 кв.м,     асфальт</t>
  </si>
  <si>
    <t xml:space="preserve">с.Покровка   ул.Новая, 15          </t>
  </si>
  <si>
    <t>47.3255</t>
  </si>
  <si>
    <t>142.7033</t>
  </si>
  <si>
    <t xml:space="preserve">Муниципальное бюджетное дошкольное образовательное учреждение "Детский сад "Тополек" </t>
  </si>
  <si>
    <t>1026500752310</t>
  </si>
  <si>
    <t>Сахалинская область           Долинский район с.Покровка ул.Новая, 15</t>
  </si>
  <si>
    <t>с.Покровка    ул.Новая, 18</t>
  </si>
  <si>
    <t>4 кв.м  бетон</t>
  </si>
  <si>
    <t xml:space="preserve">с.Покровка   ул.Березовая, 4         </t>
  </si>
  <si>
    <t xml:space="preserve">с.Покровка   кладбище        </t>
  </si>
  <si>
    <t>47.322945</t>
  </si>
  <si>
    <t>142.701378</t>
  </si>
  <si>
    <t>с.Советское   ул.Дальняя, 1</t>
  </si>
  <si>
    <t>Многоквартир-ные дома  ул.Дальняя,1</t>
  </si>
  <si>
    <t>с.Советское  ул.Зелёная, 7, 9</t>
  </si>
  <si>
    <t xml:space="preserve">3 кв.м </t>
  </si>
  <si>
    <t>Многоквартир-ные дома  ул.Зелёная, 1,3,7,9</t>
  </si>
  <si>
    <t>с.Советское ул.Зелёная, 10</t>
  </si>
  <si>
    <t>Многоквартир-ные дома  ул.Зелёная, 10,11</t>
  </si>
  <si>
    <t>с.Советское ул.Зелёная, 11</t>
  </si>
  <si>
    <t>с.Совесткое ул.Зелёная, 12</t>
  </si>
  <si>
    <t>с.Советское ул.Зелёная, 15</t>
  </si>
  <si>
    <t>с.Советское ул.Зелёная, 19</t>
  </si>
  <si>
    <t>с.Советское ул.Зелёная, 22</t>
  </si>
  <si>
    <t>с.Советское ул.Новая, 8</t>
  </si>
  <si>
    <t>с.Советское ул.Рабочая, 2</t>
  </si>
  <si>
    <t>142.66907</t>
  </si>
  <si>
    <t>с.Советское ул.Речная, 22</t>
  </si>
  <si>
    <t>с.Советское ул.Центральная       59 "Б"</t>
  </si>
  <si>
    <t>с.Советское ул.Центральная 102</t>
  </si>
  <si>
    <t>с.Советское ул.Центральная 127</t>
  </si>
  <si>
    <t>47.48822</t>
  </si>
  <si>
    <t>142.64899</t>
  </si>
  <si>
    <t>1 кв.м, асфальт</t>
  </si>
  <si>
    <t>Муниципальное бюджетное образовательное учреждение "средняя образовательная школа" с.Советское Долинского района Сахалинской области</t>
  </si>
  <si>
    <t>1026500752541</t>
  </si>
  <si>
    <t>Сахалинская область           Долинский р-он с. Советское                 ул.Центральная 127</t>
  </si>
  <si>
    <t>с.Советское ул.Почтовая 8</t>
  </si>
  <si>
    <t>с.Советское         ул.Железнодорож-ная, 6</t>
  </si>
  <si>
    <t>47.501012</t>
  </si>
  <si>
    <t>142.676353</t>
  </si>
  <si>
    <t>ОАО "Российские железные дороги"</t>
  </si>
  <si>
    <t>г.Южно-Сахалинск ул.Железнодорож-ная, д.55 "а"</t>
  </si>
  <si>
    <t>с.Советское    ул.Речная 9</t>
  </si>
  <si>
    <t>47.484515</t>
  </si>
  <si>
    <t>142.64639</t>
  </si>
  <si>
    <t>с.Сокол ул.Железнодо-рожная, 3</t>
  </si>
  <si>
    <t>с.Сокол       ул.Госпитальная - ул.Горького</t>
  </si>
  <si>
    <t>с.Сокол       ул.Лесная, 41</t>
  </si>
  <si>
    <t>с.Сокол        ул.Лесная, 45</t>
  </si>
  <si>
    <t>47.237112</t>
  </si>
  <si>
    <t>142.751739</t>
  </si>
  <si>
    <t>9 кв.м,    асфальт</t>
  </si>
  <si>
    <t xml:space="preserve">Муниципальное бюджетное образовательное учреждение "Средняя образовательная школа" </t>
  </si>
  <si>
    <t>1026500753091</t>
  </si>
  <si>
    <t>Сахалинская область           Долинский район  с.Сокол              ул.Лесная, 45</t>
  </si>
  <si>
    <t>с.Сокол     ул.Луговая, 21</t>
  </si>
  <si>
    <t>с.Сокол     ул.Луговая, 35</t>
  </si>
  <si>
    <t>142.74116</t>
  </si>
  <si>
    <t>с.Сокол      ул.Луговая, 38</t>
  </si>
  <si>
    <t>3 кв.м,  бетон</t>
  </si>
  <si>
    <t>с.Сокол      ул.Луговая, 49 "А"</t>
  </si>
  <si>
    <t>47.229638</t>
  </si>
  <si>
    <t>142.738865</t>
  </si>
  <si>
    <t>35.95 кв.м    асфальт</t>
  </si>
  <si>
    <t xml:space="preserve">Муниципальное бюджетное дошкольное образовательное учреждение "Детский сад "Росинка" </t>
  </si>
  <si>
    <t>1026500752343</t>
  </si>
  <si>
    <t>Сахалинская область           Долинский район  с.Сокол              ул.Луговая 49"А"</t>
  </si>
  <si>
    <t>с.Сокол      ул.Луговая, 59</t>
  </si>
  <si>
    <t>3 кв.м бетон</t>
  </si>
  <si>
    <t xml:space="preserve">Частный сектор  </t>
  </si>
  <si>
    <t>с.Сокол      ул.Луговая, 76</t>
  </si>
  <si>
    <t>2 кв.м,  грунт</t>
  </si>
  <si>
    <t>с.Сокол  ул.Молодежная 1</t>
  </si>
  <si>
    <t>с.Сокол      ул.Путевая (перекресток)</t>
  </si>
  <si>
    <t>47.23174</t>
  </si>
  <si>
    <t>с.Сокол ул.Совхозная, 1 "А"</t>
  </si>
  <si>
    <t xml:space="preserve">с.Сокол  ул.Совхозная, 28 </t>
  </si>
  <si>
    <t>3 кв.м,    грунт</t>
  </si>
  <si>
    <t>с.Сокол     ул.Чкалова, 15</t>
  </si>
  <si>
    <t>с.Сокол     ул.Чкалова, 21</t>
  </si>
  <si>
    <t>с.Сокол     ул.Чкалова, 23</t>
  </si>
  <si>
    <t>с.Сокол     ул.Широкая, 19</t>
  </si>
  <si>
    <t>с.Сокол     ул.Широкая, 20"А"</t>
  </si>
  <si>
    <t>2 кв.м,   грунт</t>
  </si>
  <si>
    <t>с.Сокол       ул.Широкая, 24</t>
  </si>
  <si>
    <t>с.Сокол       ул.Южная-ул.Луговая (перекресток)</t>
  </si>
  <si>
    <t>с.Сокол       ул.Южная, 118</t>
  </si>
  <si>
    <t>с.Сокол       ул.Речная, 5</t>
  </si>
  <si>
    <t>с.Сокол       ул.Южная, 67</t>
  </si>
  <si>
    <t>с.Сокол       ул.Путевая, 1</t>
  </si>
  <si>
    <t>с.Сокол       ул.Железнодорож-ная, 48</t>
  </si>
  <si>
    <t>47.237340</t>
  </si>
  <si>
    <t>142.744013</t>
  </si>
  <si>
    <t>2 кв.м, бетон</t>
  </si>
  <si>
    <t>ООО "Фортуна-2"</t>
  </si>
  <si>
    <t>1056502644692</t>
  </si>
  <si>
    <t>Сахалинская область           Долинский район  с.Сокол              ул.Железнодорож-ная, 48</t>
  </si>
  <si>
    <t>магазин</t>
  </si>
  <si>
    <t>с.Сокол         ул.Железнодорож-ная, 41</t>
  </si>
  <si>
    <t>47.239469</t>
  </si>
  <si>
    <t>142.745652</t>
  </si>
  <si>
    <t>с.Сокол          кладбище</t>
  </si>
  <si>
    <t>47.234832</t>
  </si>
  <si>
    <t>142.753075</t>
  </si>
  <si>
    <t>с.Сосновка   ул.Новая, 9</t>
  </si>
  <si>
    <t>с.Стародубское ул.Зеленая, 10</t>
  </si>
  <si>
    <t>6 кв.м, бетон</t>
  </si>
  <si>
    <t>с.Стародубское ул.Комсомольская 30</t>
  </si>
  <si>
    <t>47.41144</t>
  </si>
  <si>
    <t>142.81155</t>
  </si>
  <si>
    <t>5,7 кв.м, бетон</t>
  </si>
  <si>
    <t xml:space="preserve">Муниципальное бюджетное дошкольное образовательное учреждение "Детский сад "Дюймовочка" </t>
  </si>
  <si>
    <t>10265200752321</t>
  </si>
  <si>
    <t>Сахалинская область           Долинский район  с.Стародубское               ул.Комсомольс-кая, 30</t>
  </si>
  <si>
    <t xml:space="preserve"> с.Стародубское  ул.Рыбная - Речная</t>
  </si>
  <si>
    <t>ограждение-профлист</t>
  </si>
  <si>
    <t>с.Стародубское ул.Холодильная, 7</t>
  </si>
  <si>
    <t>21,15 кв.м  бетон</t>
  </si>
  <si>
    <t>ограждение - шлакоблоч-ное</t>
  </si>
  <si>
    <t>Общество с ограниченной ответственностью "Дельта"</t>
  </si>
  <si>
    <t>1026500752783</t>
  </si>
  <si>
    <t>Сахалинска обл. с.Стародубское ул.Холодильная, 7</t>
  </si>
  <si>
    <t>с.Стародубское    ул.Набережная, 83</t>
  </si>
  <si>
    <t xml:space="preserve">47,413714 </t>
  </si>
  <si>
    <t>142,818347</t>
  </si>
  <si>
    <t>10 кв.м    бетон</t>
  </si>
  <si>
    <t>ограждение - металл</t>
  </si>
  <si>
    <t>Общество с ограниченной ответственностью "Август"</t>
  </si>
  <si>
    <t>102650754136</t>
  </si>
  <si>
    <t>Сахалинска обл. с.Стародубское ул.Набережная, 83</t>
  </si>
  <si>
    <t>с.Стародубское    ул.Лобанова, 1 "А"</t>
  </si>
  <si>
    <t>5 кв.м      бетон</t>
  </si>
  <si>
    <t>Общество с ограниченной ответственностью "Меридиан"</t>
  </si>
  <si>
    <t>1036502702675</t>
  </si>
  <si>
    <t>Сахалинска обл. с.Стародубское ул.Лобанова,          1 "А"</t>
  </si>
  <si>
    <t>с.Стародубское    ул.Набережная,    113 "Б"</t>
  </si>
  <si>
    <t>15 кв.м      бетон</t>
  </si>
  <si>
    <t>с.Стародубское    ул.Заводская, 1 "А"</t>
  </si>
  <si>
    <t>с.Стародубское    ул.Дзержинского,2</t>
  </si>
  <si>
    <t>с.Стародубское    ул.Заводская, 6</t>
  </si>
  <si>
    <t>с.Стародубское    ул.Заозерная, 4</t>
  </si>
  <si>
    <t>с.Стародубское    ул.Набережная, 3</t>
  </si>
  <si>
    <t>142.8009</t>
  </si>
  <si>
    <t>с.Стародубское    ул.Набережная, 28</t>
  </si>
  <si>
    <t>с.Стародубское    перекресток ул.Комсомольского - ул.Невельского</t>
  </si>
  <si>
    <t>с.Углезаводск ул.Ленина, 1А</t>
  </si>
  <si>
    <t>47.322739</t>
  </si>
  <si>
    <t>142.628738</t>
  </si>
  <si>
    <t>4 кв.м</t>
  </si>
  <si>
    <t>ООО управляющая компания "Комфорт плюс"</t>
  </si>
  <si>
    <t>1136504000710</t>
  </si>
  <si>
    <t>Сахалинская обл.           Долинский р-он с.Быков                   ул.Красноармейс- кая 10</t>
  </si>
  <si>
    <t>с.Углезаводск ул.Ленина, 9</t>
  </si>
  <si>
    <t>с.Углезаводск ул.Ленина,15</t>
  </si>
  <si>
    <t>с.Углезаводск ул.Ленина,21 "А"</t>
  </si>
  <si>
    <t>с.Углезаводск ул.Новая, 7А</t>
  </si>
  <si>
    <t>с.Углезаводск            ул.Новая, 15</t>
  </si>
  <si>
    <t>с.Углезаводск ул.Почтовая, 2</t>
  </si>
  <si>
    <t>47.323545</t>
  </si>
  <si>
    <t>142.637632</t>
  </si>
  <si>
    <t>4,8 кв.м, бетон</t>
  </si>
  <si>
    <t>Муниципальное бюджетное образовательное учреждение "Средняя образовательная школа" с.Углезаводск Долинского района Сахалинской области</t>
  </si>
  <si>
    <t>1026500753421</t>
  </si>
  <si>
    <t>Сахалинская область           Долинский р-он с.Углезаводск                 ул. Почтовая, 2</t>
  </si>
  <si>
    <t>с.Углезаводск ул.Торговая, 4"Б"</t>
  </si>
  <si>
    <t>с.Фирсово           перекресток за ж/д ул.Дальняя</t>
  </si>
  <si>
    <t>47.649702</t>
  </si>
  <si>
    <t>142.565927</t>
  </si>
  <si>
    <t>с.Фирсово  ул.Почтовая 8</t>
  </si>
  <si>
    <t>47.653482</t>
  </si>
  <si>
    <t>142.5699</t>
  </si>
  <si>
    <t>М001</t>
  </si>
  <si>
    <t>М002</t>
  </si>
  <si>
    <t>М003</t>
  </si>
  <si>
    <t>М004</t>
  </si>
  <si>
    <t>М005</t>
  </si>
  <si>
    <t>М007</t>
  </si>
  <si>
    <t>М008</t>
  </si>
  <si>
    <t>М009</t>
  </si>
  <si>
    <t>М010</t>
  </si>
  <si>
    <t>М012</t>
  </si>
  <si>
    <t>М013</t>
  </si>
  <si>
    <t>М014</t>
  </si>
  <si>
    <t>М015</t>
  </si>
  <si>
    <t>М016</t>
  </si>
  <si>
    <t>М017</t>
  </si>
  <si>
    <t>М018</t>
  </si>
  <si>
    <t>М019</t>
  </si>
  <si>
    <t>М020</t>
  </si>
  <si>
    <t>М021</t>
  </si>
  <si>
    <t>М022</t>
  </si>
  <si>
    <t>М023</t>
  </si>
  <si>
    <t>М024</t>
  </si>
  <si>
    <t>М025</t>
  </si>
  <si>
    <t>М026</t>
  </si>
  <si>
    <t>М027</t>
  </si>
  <si>
    <t>М028</t>
  </si>
  <si>
    <t>М029</t>
  </si>
  <si>
    <t>М030</t>
  </si>
  <si>
    <t>М031</t>
  </si>
  <si>
    <t>М032</t>
  </si>
  <si>
    <t>М033</t>
  </si>
  <si>
    <t>М034</t>
  </si>
  <si>
    <t>М035</t>
  </si>
  <si>
    <t>М036</t>
  </si>
  <si>
    <t>М037</t>
  </si>
  <si>
    <t>М038</t>
  </si>
  <si>
    <t>М039</t>
  </si>
  <si>
    <t>Н001</t>
  </si>
  <si>
    <t>Н002</t>
  </si>
  <si>
    <t>Н003</t>
  </si>
  <si>
    <t>Н004</t>
  </si>
  <si>
    <t>Н005</t>
  </si>
  <si>
    <t>Н006</t>
  </si>
  <si>
    <t>Н007</t>
  </si>
  <si>
    <t>Н008</t>
  </si>
  <si>
    <t>Н009</t>
  </si>
  <si>
    <t>Н010</t>
  </si>
  <si>
    <t>Н011</t>
  </si>
  <si>
    <t>Н012</t>
  </si>
  <si>
    <t>Н013</t>
  </si>
  <si>
    <t>Н014</t>
  </si>
  <si>
    <t>Н015</t>
  </si>
  <si>
    <t>Н016</t>
  </si>
  <si>
    <t>Н017</t>
  </si>
  <si>
    <t>Н018</t>
  </si>
  <si>
    <t>Н019</t>
  </si>
  <si>
    <t>Н020</t>
  </si>
  <si>
    <t>Н021</t>
  </si>
  <si>
    <t>Н022</t>
  </si>
  <si>
    <t>П002</t>
  </si>
  <si>
    <t xml:space="preserve">ж/б плита  </t>
  </si>
  <si>
    <t>П003</t>
  </si>
  <si>
    <t>П004</t>
  </si>
  <si>
    <t>П005</t>
  </si>
  <si>
    <t>П006</t>
  </si>
  <si>
    <t>В001</t>
  </si>
  <si>
    <t>В003</t>
  </si>
  <si>
    <t>В004</t>
  </si>
  <si>
    <t>Т001</t>
  </si>
  <si>
    <r>
      <t>46° 53' 30.8" N </t>
    </r>
    <r>
      <rPr>
        <sz val="12"/>
        <color theme="1"/>
        <rFont val="Times New Roman"/>
        <family val="1"/>
        <charset val="204"/>
      </rPr>
      <t xml:space="preserve"> </t>
    </r>
  </si>
  <si>
    <r>
      <t>142° 41' 26.09" E</t>
    </r>
    <r>
      <rPr>
        <sz val="12"/>
        <color theme="1"/>
        <rFont val="Times New Roman"/>
        <family val="1"/>
        <charset val="204"/>
      </rPr>
      <t xml:space="preserve"> </t>
    </r>
  </si>
  <si>
    <r>
      <t>46° 53' 32.51" N </t>
    </r>
    <r>
      <rPr>
        <sz val="12"/>
        <color theme="1"/>
        <rFont val="Times New Roman"/>
        <family val="1"/>
        <charset val="204"/>
      </rPr>
      <t xml:space="preserve"> </t>
    </r>
  </si>
  <si>
    <r>
      <t>142° 41' 30.1" E</t>
    </r>
    <r>
      <rPr>
        <sz val="12"/>
        <color theme="1"/>
        <rFont val="Times New Roman"/>
        <family val="1"/>
        <charset val="204"/>
      </rPr>
      <t xml:space="preserve"> </t>
    </r>
  </si>
  <si>
    <r>
      <t>46° 53' 40.72" N </t>
    </r>
    <r>
      <rPr>
        <sz val="12"/>
        <color theme="1"/>
        <rFont val="Times New Roman"/>
        <family val="1"/>
        <charset val="204"/>
      </rPr>
      <t xml:space="preserve"> </t>
    </r>
  </si>
  <si>
    <t xml:space="preserve">имеется </t>
  </si>
  <si>
    <t>Лососевая, 2</t>
  </si>
  <si>
    <t>45.207524</t>
  </si>
  <si>
    <t xml:space="preserve"> 147.849518</t>
  </si>
  <si>
    <r>
      <rPr>
        <b/>
        <sz val="12"/>
        <color theme="1"/>
        <rFont val="Times New Roman"/>
        <family val="1"/>
        <charset val="204"/>
      </rPr>
      <t>***</t>
    </r>
    <r>
      <rPr>
        <sz val="12"/>
        <color theme="1"/>
        <rFont val="Times New Roman"/>
        <family val="1"/>
        <charset val="204"/>
      </rPr>
      <t xml:space="preserve"> - для юридических лиц указывается фактический адрес; для индивидуальных предпринимателей указывается адрес регистрации по месту жительства; для физических лиц указывается адрес регистрации по месту жительства.
</t>
    </r>
  </si>
  <si>
    <r>
      <rPr>
        <b/>
        <sz val="12"/>
        <color theme="1"/>
        <rFont val="Times New Roman"/>
        <family val="1"/>
        <charset val="204"/>
      </rPr>
      <t xml:space="preserve">**** </t>
    </r>
    <r>
      <rPr>
        <sz val="12"/>
        <color theme="1"/>
        <rFont val="Times New Roman"/>
        <family val="1"/>
        <charset val="204"/>
      </rPr>
      <t xml:space="preserve">-  раздел содержит сведения об одном или нескольких объектах капитального строительства, территории (части территории) поселения, при осуществлении деятельности на которых у физических и юридических лиц образуются твердые коммунальные отходы, складируемые в соответствующих местах (на площадках) накопления твердых коммунальных отходов.
</t>
    </r>
  </si>
  <si>
    <t>город  Долинск</t>
  </si>
  <si>
    <t>село Быков</t>
  </si>
  <si>
    <t>село Взморье</t>
  </si>
  <si>
    <t>село Покровка</t>
  </si>
  <si>
    <t>село Советское</t>
  </si>
  <si>
    <t>село Сокол</t>
  </si>
  <si>
    <t>село Сосновка</t>
  </si>
  <si>
    <t>село Стародубское</t>
  </si>
  <si>
    <t>село Углезаводск</t>
  </si>
  <si>
    <t>село Фирсово</t>
  </si>
  <si>
    <r>
      <t>142</t>
    </r>
    <r>
      <rPr>
        <vertAlign val="superscript"/>
        <sz val="12"/>
        <rFont val="Times New Roman"/>
        <family val="1"/>
        <charset val="204"/>
      </rPr>
      <t>0</t>
    </r>
    <r>
      <rPr>
        <sz val="12"/>
        <rFont val="Times New Roman"/>
        <family val="1"/>
        <charset val="204"/>
      </rPr>
      <t>49</t>
    </r>
    <r>
      <rPr>
        <vertAlign val="superscript"/>
        <sz val="12"/>
        <rFont val="Times New Roman"/>
        <family val="1"/>
        <charset val="204"/>
      </rPr>
      <t>I</t>
    </r>
    <r>
      <rPr>
        <sz val="12"/>
        <rFont val="Times New Roman"/>
        <family val="1"/>
        <charset val="204"/>
      </rPr>
      <t>22</t>
    </r>
    <r>
      <rPr>
        <vertAlign val="superscript"/>
        <sz val="12"/>
        <rFont val="Times New Roman"/>
        <family val="1"/>
        <charset val="204"/>
      </rPr>
      <t>II</t>
    </r>
  </si>
  <si>
    <r>
      <t>47</t>
    </r>
    <r>
      <rPr>
        <vertAlign val="superscript"/>
        <sz val="12"/>
        <rFont val="Times New Roman"/>
        <family val="1"/>
        <charset val="204"/>
      </rPr>
      <t>0</t>
    </r>
    <r>
      <rPr>
        <sz val="12"/>
        <rFont val="Times New Roman"/>
        <family val="1"/>
        <charset val="204"/>
      </rPr>
      <t>24</t>
    </r>
    <r>
      <rPr>
        <vertAlign val="superscript"/>
        <sz val="12"/>
        <rFont val="Times New Roman"/>
        <family val="1"/>
        <charset val="204"/>
      </rPr>
      <t>I</t>
    </r>
    <r>
      <rPr>
        <sz val="12"/>
        <rFont val="Times New Roman"/>
        <family val="1"/>
        <charset val="204"/>
      </rPr>
      <t>46</t>
    </r>
    <r>
      <rPr>
        <vertAlign val="superscript"/>
        <sz val="12"/>
        <rFont val="Times New Roman"/>
        <family val="1"/>
        <charset val="204"/>
      </rPr>
      <t>II</t>
    </r>
  </si>
  <si>
    <r>
      <t>142</t>
    </r>
    <r>
      <rPr>
        <vertAlign val="superscript"/>
        <sz val="12"/>
        <rFont val="Times New Roman"/>
        <family val="1"/>
        <charset val="204"/>
      </rPr>
      <t>0</t>
    </r>
    <r>
      <rPr>
        <sz val="12"/>
        <rFont val="Times New Roman"/>
        <family val="1"/>
        <charset val="204"/>
      </rPr>
      <t>48</t>
    </r>
    <r>
      <rPr>
        <vertAlign val="superscript"/>
        <sz val="12"/>
        <rFont val="Times New Roman"/>
        <family val="1"/>
        <charset val="204"/>
      </rPr>
      <t>I</t>
    </r>
    <r>
      <rPr>
        <sz val="12"/>
        <rFont val="Times New Roman"/>
        <family val="1"/>
        <charset val="204"/>
      </rPr>
      <t>06,8</t>
    </r>
    <r>
      <rPr>
        <vertAlign val="superscript"/>
        <sz val="12"/>
        <rFont val="Times New Roman"/>
        <family val="1"/>
        <charset val="204"/>
      </rPr>
      <t>II</t>
    </r>
  </si>
  <si>
    <r>
      <t>47</t>
    </r>
    <r>
      <rPr>
        <vertAlign val="superscript"/>
        <sz val="12"/>
        <rFont val="Times New Roman"/>
        <family val="1"/>
        <charset val="204"/>
      </rPr>
      <t>0</t>
    </r>
    <r>
      <rPr>
        <sz val="12"/>
        <rFont val="Times New Roman"/>
        <family val="1"/>
        <charset val="204"/>
      </rPr>
      <t>24</t>
    </r>
    <r>
      <rPr>
        <vertAlign val="superscript"/>
        <sz val="12"/>
        <rFont val="Times New Roman"/>
        <family val="1"/>
        <charset val="204"/>
      </rPr>
      <t>I</t>
    </r>
    <r>
      <rPr>
        <sz val="12"/>
        <rFont val="Times New Roman"/>
        <family val="1"/>
        <charset val="204"/>
      </rPr>
      <t>40,2</t>
    </r>
    <r>
      <rPr>
        <vertAlign val="superscript"/>
        <sz val="12"/>
        <rFont val="Times New Roman"/>
        <family val="1"/>
        <charset val="204"/>
      </rPr>
      <t xml:space="preserve">II   </t>
    </r>
    <r>
      <rPr>
        <sz val="10"/>
        <color indexed="8"/>
        <rFont val="Times New Roman"/>
        <family val="1"/>
        <charset val="204"/>
      </rPr>
      <t/>
    </r>
  </si>
  <si>
    <r>
      <t>142</t>
    </r>
    <r>
      <rPr>
        <vertAlign val="superscript"/>
        <sz val="12"/>
        <rFont val="Times New Roman"/>
        <family val="1"/>
        <charset val="204"/>
      </rPr>
      <t>0</t>
    </r>
    <r>
      <rPr>
        <sz val="12"/>
        <rFont val="Times New Roman"/>
        <family val="1"/>
        <charset val="204"/>
      </rPr>
      <t>49</t>
    </r>
    <r>
      <rPr>
        <vertAlign val="superscript"/>
        <sz val="12"/>
        <rFont val="Times New Roman"/>
        <family val="1"/>
        <charset val="204"/>
      </rPr>
      <t>I</t>
    </r>
    <r>
      <rPr>
        <sz val="12"/>
        <rFont val="Times New Roman"/>
        <family val="1"/>
        <charset val="204"/>
      </rPr>
      <t>37,2</t>
    </r>
    <r>
      <rPr>
        <vertAlign val="superscript"/>
        <sz val="12"/>
        <rFont val="Times New Roman"/>
        <family val="1"/>
        <charset val="204"/>
      </rPr>
      <t>II</t>
    </r>
  </si>
  <si>
    <r>
      <t>47</t>
    </r>
    <r>
      <rPr>
        <vertAlign val="superscript"/>
        <sz val="12"/>
        <rFont val="Times New Roman"/>
        <family val="1"/>
        <charset val="204"/>
      </rPr>
      <t>0</t>
    </r>
    <r>
      <rPr>
        <sz val="12"/>
        <rFont val="Times New Roman"/>
        <family val="1"/>
        <charset val="204"/>
      </rPr>
      <t>24</t>
    </r>
    <r>
      <rPr>
        <vertAlign val="superscript"/>
        <sz val="12"/>
        <rFont val="Times New Roman"/>
        <family val="1"/>
        <charset val="204"/>
      </rPr>
      <t>I</t>
    </r>
    <r>
      <rPr>
        <sz val="12"/>
        <rFont val="Times New Roman"/>
        <family val="1"/>
        <charset val="204"/>
      </rPr>
      <t>47,2</t>
    </r>
    <r>
      <rPr>
        <vertAlign val="superscript"/>
        <sz val="12"/>
        <rFont val="Times New Roman"/>
        <family val="1"/>
        <charset val="204"/>
      </rPr>
      <t xml:space="preserve">II   </t>
    </r>
    <r>
      <rPr>
        <sz val="10"/>
        <color indexed="8"/>
        <rFont val="Times New Roman"/>
        <family val="1"/>
        <charset val="204"/>
      </rPr>
      <t/>
    </r>
  </si>
  <si>
    <r>
      <t>142</t>
    </r>
    <r>
      <rPr>
        <vertAlign val="superscript"/>
        <sz val="12"/>
        <rFont val="Times New Roman"/>
        <family val="1"/>
        <charset val="204"/>
      </rPr>
      <t>0</t>
    </r>
    <r>
      <rPr>
        <sz val="12"/>
        <rFont val="Times New Roman"/>
        <family val="1"/>
        <charset val="204"/>
      </rPr>
      <t>49</t>
    </r>
    <r>
      <rPr>
        <vertAlign val="superscript"/>
        <sz val="12"/>
        <rFont val="Times New Roman"/>
        <family val="1"/>
        <charset val="204"/>
      </rPr>
      <t>I</t>
    </r>
    <r>
      <rPr>
        <sz val="12"/>
        <rFont val="Times New Roman"/>
        <family val="1"/>
        <charset val="204"/>
      </rPr>
      <t>01,7</t>
    </r>
    <r>
      <rPr>
        <vertAlign val="superscript"/>
        <sz val="12"/>
        <rFont val="Times New Roman"/>
        <family val="1"/>
        <charset val="204"/>
      </rPr>
      <t>II</t>
    </r>
  </si>
  <si>
    <r>
      <t>47</t>
    </r>
    <r>
      <rPr>
        <vertAlign val="superscript"/>
        <sz val="12"/>
        <rFont val="Times New Roman"/>
        <family val="1"/>
        <charset val="204"/>
      </rPr>
      <t>0</t>
    </r>
    <r>
      <rPr>
        <sz val="12"/>
        <rFont val="Times New Roman"/>
        <family val="1"/>
        <charset val="204"/>
      </rPr>
      <t>24</t>
    </r>
    <r>
      <rPr>
        <vertAlign val="superscript"/>
        <sz val="12"/>
        <rFont val="Times New Roman"/>
        <family val="1"/>
        <charset val="204"/>
      </rPr>
      <t>I</t>
    </r>
    <r>
      <rPr>
        <sz val="12"/>
        <rFont val="Times New Roman"/>
        <family val="1"/>
        <charset val="204"/>
      </rPr>
      <t>39,4</t>
    </r>
    <r>
      <rPr>
        <vertAlign val="superscript"/>
        <sz val="12"/>
        <rFont val="Times New Roman"/>
        <family val="1"/>
        <charset val="204"/>
      </rPr>
      <t xml:space="preserve">II   </t>
    </r>
    <r>
      <rPr>
        <sz val="10"/>
        <color indexed="8"/>
        <rFont val="Times New Roman"/>
        <family val="1"/>
        <charset val="204"/>
      </rPr>
      <t/>
    </r>
  </si>
  <si>
    <t xml:space="preserve"> 0,75;  0,62 </t>
  </si>
  <si>
    <t>город  Макаров</t>
  </si>
  <si>
    <t>село Поречье</t>
  </si>
  <si>
    <t>село  Новое</t>
  </si>
  <si>
    <t>село  Восточное</t>
  </si>
  <si>
    <t>село  Тихое</t>
  </si>
  <si>
    <t>Итого: 69 мест (площадок) накопления ТКО</t>
  </si>
  <si>
    <t>ул. Набережная 72</t>
  </si>
  <si>
    <t>ул. Садовая 1</t>
  </si>
  <si>
    <t>ул. Коммунистическая 6</t>
  </si>
  <si>
    <t>ул. 50 лет ВЛКСМ 10</t>
  </si>
  <si>
    <t>ул. Комvунистическая 1</t>
  </si>
  <si>
    <t>ул. Ленина 13</t>
  </si>
  <si>
    <t>ул. 50 лет ВЛКСМ 6</t>
  </si>
  <si>
    <t>ул. Сахалинская 18</t>
  </si>
  <si>
    <t>ул. 50 лет Октября 15</t>
  </si>
  <si>
    <t>ул. Милютина 22</t>
  </si>
  <si>
    <t>ул. Хабаровская 20</t>
  </si>
  <si>
    <t>ул. Красноармейская 24</t>
  </si>
  <si>
    <t>ул. Хабаровская 11</t>
  </si>
  <si>
    <t>ул. Красноармейская 30</t>
  </si>
  <si>
    <t>ул. Красноармейская 28</t>
  </si>
  <si>
    <t>ул. Красноармейская 20</t>
  </si>
  <si>
    <t>ул. Ленинградская  9</t>
  </si>
  <si>
    <t>ул. Ленинградская 20</t>
  </si>
  <si>
    <t>ул. Ильичева 2</t>
  </si>
  <si>
    <t>ул. Ильичева 13</t>
  </si>
  <si>
    <t>ул. 1-ая Речная 40</t>
  </si>
  <si>
    <t>ул. Шахтерская 12</t>
  </si>
  <si>
    <t>ул. Ленинградская 3</t>
  </si>
  <si>
    <t>ул. Хабаровская 25</t>
  </si>
  <si>
    <t>ул. Ленинградская 9(7)</t>
  </si>
  <si>
    <t>ул. Революционая 31</t>
  </si>
  <si>
    <t>ул. Революционая 43</t>
  </si>
  <si>
    <t>ул. Ильичева 10</t>
  </si>
  <si>
    <t>ул. Советская 13</t>
  </si>
  <si>
    <t>ул. Центральная 17</t>
  </si>
  <si>
    <t>ул. Заводская 8</t>
  </si>
  <si>
    <t>ул. Лесопильная 12</t>
  </si>
  <si>
    <t>ул. Лесопильная 18а</t>
  </si>
  <si>
    <t>ул. Новая 1</t>
  </si>
  <si>
    <t>ул. Новая 10</t>
  </si>
  <si>
    <t>ул. Октябрьская 18</t>
  </si>
  <si>
    <t xml:space="preserve"> ул. Школьная 23</t>
  </si>
  <si>
    <t>ул. Лесная 17а</t>
  </si>
  <si>
    <t>ул. Лесная 7</t>
  </si>
  <si>
    <t>ул. Привокзальная 14</t>
  </si>
  <si>
    <t>ул. Дорожная 1</t>
  </si>
  <si>
    <t>ул. Вокзальная 2</t>
  </si>
  <si>
    <t>ул. Привокзальная 10</t>
  </si>
  <si>
    <t>ул. Набережная 51</t>
  </si>
  <si>
    <t>142.776879</t>
  </si>
  <si>
    <t>46.616329</t>
  </si>
  <si>
    <t>142.775799</t>
  </si>
  <si>
    <t>46.627793</t>
  </si>
  <si>
    <t>142.777749</t>
  </si>
  <si>
    <t>46.627869</t>
  </si>
  <si>
    <t>142.781490</t>
  </si>
  <si>
    <t>46.630622</t>
  </si>
  <si>
    <t>142.781895</t>
  </si>
  <si>
    <t>46.631045</t>
  </si>
  <si>
    <t>142.781619</t>
  </si>
  <si>
    <t>46.629697</t>
  </si>
  <si>
    <t>142.762670</t>
  </si>
  <si>
    <t>46.635477</t>
  </si>
  <si>
    <t>142.779158</t>
  </si>
  <si>
    <t>46.621300</t>
  </si>
  <si>
    <t>142.779716</t>
  </si>
  <si>
    <t>46.620434</t>
  </si>
  <si>
    <t>46.625286</t>
  </si>
  <si>
    <t>142.794740</t>
  </si>
  <si>
    <t>46.646778</t>
  </si>
  <si>
    <t>142.788359</t>
  </si>
  <si>
    <t>46.626036</t>
  </si>
  <si>
    <t>142.788763</t>
  </si>
  <si>
    <t>46.624626</t>
  </si>
  <si>
    <t>142.787150</t>
  </si>
  <si>
    <t>46.620953</t>
  </si>
  <si>
    <t>142.772985</t>
  </si>
  <si>
    <t>46.627466</t>
  </si>
  <si>
    <t>142.775681</t>
  </si>
  <si>
    <t>46.628903</t>
  </si>
  <si>
    <t>142.774080</t>
  </si>
  <si>
    <t>46.628677</t>
  </si>
  <si>
    <t>142.777426</t>
  </si>
  <si>
    <t>46.631833</t>
  </si>
  <si>
    <t>142.778993</t>
  </si>
  <si>
    <t>46.632125</t>
  </si>
  <si>
    <t>142.778531</t>
  </si>
  <si>
    <t>46.633042</t>
  </si>
  <si>
    <t>142.779963</t>
  </si>
  <si>
    <t>46.633012</t>
  </si>
  <si>
    <t>142.779335</t>
  </si>
  <si>
    <t>46.633992</t>
  </si>
  <si>
    <t>142.782849</t>
  </si>
  <si>
    <t>46.636585</t>
  </si>
  <si>
    <t>142.783267</t>
  </si>
  <si>
    <t>46.638489</t>
  </si>
  <si>
    <t>142.770949</t>
  </si>
  <si>
    <t>46.614030</t>
  </si>
  <si>
    <t>142.771859</t>
  </si>
  <si>
    <t>46.614767</t>
  </si>
  <si>
    <t>142.767048</t>
  </si>
  <si>
    <t>46.638851</t>
  </si>
  <si>
    <t>142.767732</t>
  </si>
  <si>
    <t>46.643871</t>
  </si>
  <si>
    <t>142.768722</t>
  </si>
  <si>
    <t>46.644789</t>
  </si>
  <si>
    <t>142.768503</t>
  </si>
  <si>
    <t>46.645907</t>
  </si>
  <si>
    <t>142.776432</t>
  </si>
  <si>
    <t>46.622366</t>
  </si>
  <si>
    <t>142.773324</t>
  </si>
  <si>
    <t>46.618214</t>
  </si>
  <si>
    <t>142.784015</t>
  </si>
  <si>
    <t>46.638195</t>
  </si>
  <si>
    <t>142.769194</t>
  </si>
  <si>
    <t>46.646185</t>
  </si>
  <si>
    <t>142.764566</t>
  </si>
  <si>
    <t>46.644178</t>
  </si>
  <si>
    <t>142.772918</t>
  </si>
  <si>
    <t>46.623243</t>
  </si>
  <si>
    <t>142.778753</t>
  </si>
  <si>
    <t>46.636536</t>
  </si>
  <si>
    <t>46.635767</t>
  </si>
  <si>
    <t>142.775796</t>
  </si>
  <si>
    <t>46.633814</t>
  </si>
  <si>
    <t>46.634511</t>
  </si>
  <si>
    <t>142.773929</t>
  </si>
  <si>
    <t>46.632066</t>
  </si>
  <si>
    <t>142.773085</t>
  </si>
  <si>
    <t>46.632741</t>
  </si>
  <si>
    <t>142.772895</t>
  </si>
  <si>
    <t>46.630703</t>
  </si>
  <si>
    <t>142.772172</t>
  </si>
  <si>
    <t>46.630119</t>
  </si>
  <si>
    <t>142.772305</t>
  </si>
  <si>
    <t>46.631793</t>
  </si>
  <si>
    <t>142.779412</t>
  </si>
  <si>
    <t>46.623632</t>
  </si>
  <si>
    <t>142.782834</t>
  </si>
  <si>
    <t>46.626047</t>
  </si>
  <si>
    <t>142.770133</t>
  </si>
  <si>
    <t>46.619475</t>
  </si>
  <si>
    <t>142.772136</t>
  </si>
  <si>
    <t>46.620505</t>
  </si>
  <si>
    <t>142.772684</t>
  </si>
  <si>
    <t>46.626405</t>
  </si>
  <si>
    <t>142.772724</t>
  </si>
  <si>
    <t>46.625187</t>
  </si>
  <si>
    <t>142.773581</t>
  </si>
  <si>
    <t>46.625803</t>
  </si>
  <si>
    <t>142.775829</t>
  </si>
  <si>
    <t>46.628775</t>
  </si>
  <si>
    <t>142.777284</t>
  </si>
  <si>
    <t>46.629042</t>
  </si>
  <si>
    <t>142.776853</t>
  </si>
  <si>
    <t>46.629932</t>
  </si>
  <si>
    <t>142.777889</t>
  </si>
  <si>
    <t>46.631194</t>
  </si>
  <si>
    <t>142.780685</t>
  </si>
  <si>
    <t>46.631970</t>
  </si>
  <si>
    <t>142.780997</t>
  </si>
  <si>
    <t>46.632995</t>
  </si>
  <si>
    <t>142.786077</t>
  </si>
  <si>
    <t>46.638040</t>
  </si>
  <si>
    <t>142.783837</t>
  </si>
  <si>
    <t>46.637629</t>
  </si>
  <si>
    <t>142.785736</t>
  </si>
  <si>
    <t>46.638660</t>
  </si>
  <si>
    <t>142.787950</t>
  </si>
  <si>
    <t>46.639994</t>
  </si>
  <si>
    <t>142.786405</t>
  </si>
  <si>
    <t>46.640036</t>
  </si>
  <si>
    <t>142.788470</t>
  </si>
  <si>
    <t>46.640564</t>
  </si>
  <si>
    <t>142.789056</t>
  </si>
  <si>
    <t>46.641192</t>
  </si>
  <si>
    <t>142.777238</t>
  </si>
  <si>
    <t>46.622469</t>
  </si>
  <si>
    <t>142.792154</t>
  </si>
  <si>
    <t>46.641589</t>
  </si>
  <si>
    <t>142.784537</t>
  </si>
  <si>
    <t>46.634441</t>
  </si>
  <si>
    <t>142.783420</t>
  </si>
  <si>
    <t>46.631931</t>
  </si>
  <si>
    <t>1-я Падь, ул. Прибрежная, 41</t>
  </si>
  <si>
    <t>1-я Падь, ул. Пологая</t>
  </si>
  <si>
    <t>2-я Падь, ул. Коммунальная-Придорожная</t>
  </si>
  <si>
    <t>3-я Падь, ул. Садовая-ул. Васильковая</t>
  </si>
  <si>
    <t>3-я Падь, ул. Малая садовая</t>
  </si>
  <si>
    <t>3-я Падь, Поворот на озеро</t>
  </si>
  <si>
    <t xml:space="preserve">Дачное, Мажорная , 6 </t>
  </si>
  <si>
    <t>Дачное, ДОС № 153</t>
  </si>
  <si>
    <t>Дачное, ДОС № 155</t>
  </si>
  <si>
    <t>Дачное, ул. Шоссейная, 8</t>
  </si>
  <si>
    <t>Дачное, ул. Крайняя</t>
  </si>
  <si>
    <t>Лесное (конец села)</t>
  </si>
  <si>
    <t>Лесное, Поворот на базу «Сисафико»</t>
  </si>
  <si>
    <t>Новиково, Горная, 7</t>
  </si>
  <si>
    <t>Новиково, Пограничная</t>
  </si>
  <si>
    <t>Новиково, Советская, 23 Б</t>
  </si>
  <si>
    <t>Новиково, Советская, 29 А</t>
  </si>
  <si>
    <t>Новиково, Советская, 41 А</t>
  </si>
  <si>
    <t>Новиково, Советская, 44</t>
  </si>
  <si>
    <t>Новиково, Спортивная, 3</t>
  </si>
  <si>
    <t>Озерское, Набережная</t>
  </si>
  <si>
    <t>Озерское, Набережная (у пекарни)</t>
  </si>
  <si>
    <t>Озерсоке, Центральная, 21</t>
  </si>
  <si>
    <t>Озерское, Центральная, 39</t>
  </si>
  <si>
    <t>Озерское, Центральная, 55 В</t>
  </si>
  <si>
    <t>Озерское, Центральная, 101</t>
  </si>
  <si>
    <t>Охотское, Кедровая, 4</t>
  </si>
  <si>
    <t>Охотское, Лесная, 14</t>
  </si>
  <si>
    <t>Охотское, Набережная, 5</t>
  </si>
  <si>
    <t>Охотское, Набережная, 13</t>
  </si>
  <si>
    <t>Охотское, Солнечный пер., 2</t>
  </si>
  <si>
    <t>Соловьевка, Анивский залив</t>
  </si>
  <si>
    <t>Соловьевка, Новая, 1</t>
  </si>
  <si>
    <t>Соловьевка, Новая, 4</t>
  </si>
  <si>
    <t>Соловьевка, Центральная, 25</t>
  </si>
  <si>
    <t>Соловьевка, Центральная, 27</t>
  </si>
  <si>
    <t>Соловьевка, Центральная, 31</t>
  </si>
  <si>
    <t>Соловьевка военный городок, 4</t>
  </si>
  <si>
    <t>142.750775</t>
  </si>
  <si>
    <t>46.736906</t>
  </si>
  <si>
    <t>Чапаево, Заречная</t>
  </si>
  <si>
    <t>Чапаево, Корсаковская, 11 - 13</t>
  </si>
  <si>
    <t>Чапаево, Тамбовская, 10</t>
  </si>
  <si>
    <t>Чапаево, Центральная, 3 А</t>
  </si>
  <si>
    <t>142.939692</t>
  </si>
  <si>
    <t>46.782640</t>
  </si>
  <si>
    <t>Чапаево, Центральная, 9 - 11</t>
  </si>
  <si>
    <t>142.938002</t>
  </si>
  <si>
    <t>46.783585</t>
  </si>
  <si>
    <t>Чапаево, Школьная, 8</t>
  </si>
  <si>
    <t xml:space="preserve">Чапаево-2, Корсаковская </t>
  </si>
  <si>
    <t>Раздольное, Окружная, 14</t>
  </si>
  <si>
    <t>Год постройки контейнерной площадки</t>
  </si>
  <si>
    <t>Источник финансирования (областной бюждет /  местный бюджент)</t>
  </si>
  <si>
    <r>
      <t xml:space="preserve">РЕЕСТР
мест (площадок) накопления твердых коммунальных отходов на территории муниципального образования городской округ «Александровск-Сахалинский район»
</t>
    </r>
    <r>
      <rPr>
        <sz val="14"/>
        <color theme="1"/>
        <rFont val="Times New Roman"/>
        <family val="1"/>
        <charset val="204"/>
      </rPr>
      <t>(2023 г.)</t>
    </r>
  </si>
  <si>
    <r>
      <t xml:space="preserve">РЕЕСТР
мест (площадок) накопления твердых коммунальных отходов на территории муниципального образования «Анивский городской округ»
</t>
    </r>
    <r>
      <rPr>
        <sz val="14"/>
        <color theme="1"/>
        <rFont val="Times New Roman"/>
        <family val="1"/>
        <charset val="204"/>
      </rPr>
      <t>(2023 г.)</t>
    </r>
  </si>
  <si>
    <r>
      <t xml:space="preserve">РЕЕСТР
мест (площадок) накопления твердых коммунальных отходов на территории муниципального образования городской округ «Долинский»
</t>
    </r>
    <r>
      <rPr>
        <sz val="14"/>
        <color theme="1"/>
        <rFont val="Times New Roman"/>
        <family val="1"/>
        <charset val="204"/>
      </rPr>
      <t>(2023 г.)</t>
    </r>
  </si>
  <si>
    <r>
      <t xml:space="preserve">РЕЕСТР
мест (площадок) накопления твердых коммунальных отходов на территории муниципального образования "Корсаковский городской округ»
</t>
    </r>
    <r>
      <rPr>
        <sz val="14"/>
        <color theme="1"/>
        <rFont val="Times New Roman"/>
        <family val="1"/>
        <charset val="204"/>
      </rPr>
      <t>(2023 г.)</t>
    </r>
  </si>
  <si>
    <r>
      <t xml:space="preserve">РЕЕСТР
мест (площадок) накопления твердых коммунальных отходов на территории муниципального образования городской округ «Курильский городской округ»
</t>
    </r>
    <r>
      <rPr>
        <sz val="14"/>
        <color theme="1"/>
        <rFont val="Times New Roman"/>
        <family val="1"/>
        <charset val="204"/>
      </rPr>
      <t>(2023 г.)</t>
    </r>
  </si>
  <si>
    <t>РЕЕСТР
мест (площадок) накопления твердых коммунальных отходов на территории муниципального образования "Макаровский городской округ" (2023 г.)</t>
  </si>
  <si>
    <t xml:space="preserve">Объем планируемых к размещению контейнеров и бункеров м3 </t>
  </si>
  <si>
    <t>Суммарный объем планируемых к размещению контейнеров и бункеров на площадке м3</t>
  </si>
  <si>
    <t>ОБ</t>
  </si>
  <si>
    <t>МБ</t>
  </si>
  <si>
    <t>Тымовский переулок</t>
  </si>
  <si>
    <t>142.160474</t>
  </si>
  <si>
    <t>50.904077</t>
  </si>
  <si>
    <t>Итого: 114 мест (площадок) накопления ТКО</t>
  </si>
  <si>
    <t>с.Сокол, ул. Южная 15</t>
  </si>
  <si>
    <t>142.743121</t>
  </si>
  <si>
    <t>47.244855</t>
  </si>
  <si>
    <t>с.Сокол         ул.Железнодорож-ная, 38</t>
  </si>
  <si>
    <t>142.744817</t>
  </si>
  <si>
    <t>47.240765</t>
  </si>
  <si>
    <t>Итого: 183 мест (площадок) накопления ТКО</t>
  </si>
  <si>
    <t>Артиллерийская 48/1-48/2</t>
  </si>
  <si>
    <t>142.775173</t>
  </si>
  <si>
    <t>46.610681</t>
  </si>
  <si>
    <t>Вокзальная, 42</t>
  </si>
  <si>
    <t>Госпитальный пер., 3</t>
  </si>
  <si>
    <t>Зеленая, 7-9</t>
  </si>
  <si>
    <t>Зеленая 62</t>
  </si>
  <si>
    <t>142.792648</t>
  </si>
  <si>
    <t>46.655710</t>
  </si>
  <si>
    <t>Калинина, 20</t>
  </si>
  <si>
    <t>142.778757</t>
  </si>
  <si>
    <t>46.619732</t>
  </si>
  <si>
    <t>Калинина, 22</t>
  </si>
  <si>
    <t>142.779378</t>
  </si>
  <si>
    <t>46.618855</t>
  </si>
  <si>
    <t>Корсаковская, 134</t>
  </si>
  <si>
    <t>Корсаковская 136</t>
  </si>
  <si>
    <t>142.792905</t>
  </si>
  <si>
    <t>46.645074</t>
  </si>
  <si>
    <t>без ограждения</t>
  </si>
  <si>
    <t>Корсаковская, 146</t>
  </si>
  <si>
    <t>Котовского, 5</t>
  </si>
  <si>
    <t>142.763992</t>
  </si>
  <si>
    <t>46.649669</t>
  </si>
  <si>
    <t>Краснофлотская, 15</t>
  </si>
  <si>
    <t>142.777005</t>
  </si>
  <si>
    <t>46.631423</t>
  </si>
  <si>
    <t>Краснофлотская, 25/1-25/2</t>
  </si>
  <si>
    <t>Лермонтова, 3</t>
  </si>
  <si>
    <t>Лермонтова, 2-4</t>
  </si>
  <si>
    <t>Лермонтова, 6 - 8 - 16</t>
  </si>
  <si>
    <t>Макарова, 19, 19а</t>
  </si>
  <si>
    <t>Морская, 4</t>
  </si>
  <si>
    <t>142.773108</t>
  </si>
  <si>
    <t>46.619726</t>
  </si>
  <si>
    <t>Нагорная, 51 Б-55Б</t>
  </si>
  <si>
    <t>пер. Нагорный 10-12</t>
  </si>
  <si>
    <t>Невельская 45Г-51Г</t>
  </si>
  <si>
    <t>142.796037</t>
  </si>
  <si>
    <t>46.640612</t>
  </si>
  <si>
    <t>Невельская, 53-68</t>
  </si>
  <si>
    <t>Парковая, 4</t>
  </si>
  <si>
    <t>46.636772</t>
  </si>
  <si>
    <t>Детский сад № 7</t>
  </si>
  <si>
    <t>Пролетарская ДНТ рябинка</t>
  </si>
  <si>
    <t>142.77106</t>
  </si>
  <si>
    <t>46.65464</t>
  </si>
  <si>
    <t>ДНТ Рябинка</t>
  </si>
  <si>
    <t>142.77373</t>
  </si>
  <si>
    <t>46.65392</t>
  </si>
  <si>
    <t>142.77139</t>
  </si>
  <si>
    <t>46.65259</t>
  </si>
  <si>
    <t>142.786568</t>
  </si>
  <si>
    <t>46.646757</t>
  </si>
  <si>
    <t>Советская, 41</t>
  </si>
  <si>
    <t>142.781753</t>
  </si>
  <si>
    <t>46.635444</t>
  </si>
  <si>
    <t>Советская, 57</t>
  </si>
  <si>
    <t>142.789407</t>
  </si>
  <si>
    <t>46.642671</t>
  </si>
  <si>
    <t>Ушакова, 46</t>
  </si>
  <si>
    <t>Сельская местность</t>
  </si>
  <si>
    <t>3-я Падь, ДНТ Кооператор</t>
  </si>
  <si>
    <t>142.74758</t>
  </si>
  <si>
    <t>46.69162</t>
  </si>
  <si>
    <t>3-я Падь, СНТ "Радуга"</t>
  </si>
  <si>
    <t>142.7432146</t>
  </si>
  <si>
    <t>46.7004248</t>
  </si>
  <si>
    <t>3-я Падь, ул. Садовая 17/2</t>
  </si>
  <si>
    <t>142.741097</t>
  </si>
  <si>
    <t>46.696407</t>
  </si>
  <si>
    <t>3-я Падь, ул. Садовая 32/2</t>
  </si>
  <si>
    <t>142.737731</t>
  </si>
  <si>
    <t>46.705239</t>
  </si>
  <si>
    <t>Новиково, Советская, 3</t>
  </si>
  <si>
    <t>Озерское, Центральная, 19-21</t>
  </si>
  <si>
    <t>Озерское, Центральная, 121</t>
  </si>
  <si>
    <t>0.75, 1.10</t>
  </si>
  <si>
    <t>Охотское, Лесная, 11</t>
  </si>
  <si>
    <t>143.157197</t>
  </si>
  <si>
    <t>46.855521</t>
  </si>
  <si>
    <t>143.155955</t>
  </si>
  <si>
    <t>46.855123</t>
  </si>
  <si>
    <t>Итого: 268 мест (площадок) накопления ТКО</t>
  </si>
  <si>
    <t>142.775118</t>
  </si>
  <si>
    <t>48.601385</t>
  </si>
  <si>
    <t xml:space="preserve"> имеется</t>
  </si>
  <si>
    <t>Областной бюджет + софинансирование местного бюджета</t>
  </si>
  <si>
    <t>142.778674</t>
  </si>
  <si>
    <t>48.620364</t>
  </si>
  <si>
    <t>ул. Милютина  26</t>
  </si>
  <si>
    <t>142.780123</t>
  </si>
  <si>
    <t>48.621570</t>
  </si>
  <si>
    <t>ул. Милютина 4Б</t>
  </si>
  <si>
    <t>142.777044</t>
  </si>
  <si>
    <t>48.625569</t>
  </si>
  <si>
    <t>ул. Новая 4Б</t>
  </si>
  <si>
    <t>ул. 1-ая Речная 20</t>
  </si>
  <si>
    <t>ул. 1-ая Речная черный мост</t>
  </si>
  <si>
    <t>142.779619</t>
  </si>
  <si>
    <t>48.629069</t>
  </si>
  <si>
    <t>142.776985</t>
  </si>
  <si>
    <t>48.635068</t>
  </si>
  <si>
    <t>142.770907</t>
  </si>
  <si>
    <t>48.634681</t>
  </si>
  <si>
    <t>142.783518</t>
  </si>
  <si>
    <t xml:space="preserve"> 48.624924</t>
  </si>
  <si>
    <t>г. Макаров, кладбище</t>
  </si>
  <si>
    <t>142.774634</t>
  </si>
  <si>
    <t>48.613011</t>
  </si>
  <si>
    <t>ул. Строительная 1А</t>
  </si>
  <si>
    <t>Механическая 9</t>
  </si>
  <si>
    <t>ул. Строительная 13</t>
  </si>
  <si>
    <t>ул. Механическая 8</t>
  </si>
  <si>
    <t>142.936667</t>
  </si>
  <si>
    <t>48.883697</t>
  </si>
  <si>
    <t>ул. Механическая 16Б</t>
  </si>
  <si>
    <t>142.933964</t>
  </si>
  <si>
    <t>48.882042</t>
  </si>
  <si>
    <t>ул. Механическая 7</t>
  </si>
  <si>
    <t>ул. Октябрьская 23</t>
  </si>
  <si>
    <t>ул. Центральная 22</t>
  </si>
  <si>
    <t>142.947375</t>
  </si>
  <si>
    <t>48.886879</t>
  </si>
  <si>
    <t>ул. Свободная 2</t>
  </si>
  <si>
    <t>142.941919</t>
  </si>
  <si>
    <t>48.881975</t>
  </si>
  <si>
    <t>ул. Центральная 6</t>
  </si>
  <si>
    <t>ул. Центральная 12</t>
  </si>
  <si>
    <t>ул. Октябрьская 30</t>
  </si>
  <si>
    <t>с. Новое, кладбище</t>
  </si>
  <si>
    <t>142.947188</t>
  </si>
  <si>
    <t>48.89573</t>
  </si>
  <si>
    <t>ул. Школьная 9</t>
  </si>
  <si>
    <t>142.753302</t>
  </si>
  <si>
    <t>48.571659</t>
  </si>
  <si>
    <t>П001</t>
  </si>
  <si>
    <t>с.Поречье, кладбище</t>
  </si>
  <si>
    <t>142.749936</t>
  </si>
  <si>
    <t>48.566824</t>
  </si>
  <si>
    <t>П007</t>
  </si>
  <si>
    <t>ул. Новая 3</t>
  </si>
  <si>
    <t>142.622278</t>
  </si>
  <si>
    <t>48.276986</t>
  </si>
  <si>
    <t>В002</t>
  </si>
  <si>
    <t>с. Восточное, кладбище</t>
  </si>
  <si>
    <t>142.628944</t>
  </si>
  <si>
    <t>48.281521</t>
  </si>
  <si>
    <t>В005</t>
  </si>
  <si>
    <t>город  Корсаков</t>
  </si>
  <si>
    <t>Количество разещенных контейнеров и бункеров  (шт).</t>
  </si>
  <si>
    <t>Многоквартирные дома</t>
  </si>
  <si>
    <t>отсутствует, требуется расширение площадки для РСО</t>
  </si>
  <si>
    <t>областной бюджет</t>
  </si>
  <si>
    <t>отсутствует, требуется расширение площадки для РСО+ 1 контейнер</t>
  </si>
  <si>
    <t>отсутствует, требуется расширение площадки для ТКО</t>
  </si>
  <si>
    <t>отсутствует, требуется расширение площадки для РНО</t>
  </si>
  <si>
    <t>г.Невельск, ул. Береговая, 15 а</t>
  </si>
  <si>
    <t>г.Невельск, ул. Береговая, 17</t>
  </si>
  <si>
    <t>в наличии, требуется расширение площадки для КГО</t>
  </si>
  <si>
    <t>г.Невельск, ул. Береговая, 19</t>
  </si>
  <si>
    <t>46.653801</t>
  </si>
  <si>
    <t>46.655841</t>
  </si>
  <si>
    <t>141.862383</t>
  </si>
  <si>
    <t>141.862474</t>
  </si>
  <si>
    <t>г.Невельск, ул. Советская, д. 18, офис 205</t>
  </si>
  <si>
    <t>46.690228</t>
  </si>
  <si>
    <t>ОБУ Природный парк «Остров Монерон»</t>
  </si>
  <si>
    <t>6505009334 </t>
  </si>
  <si>
    <t>г.Невельск, ул. Рыбацкая, д. 117</t>
  </si>
  <si>
    <t>46.670903</t>
  </si>
  <si>
    <t>141.855933</t>
  </si>
  <si>
    <t>ГУ Пенсионный фонд (межрайонное</t>
  </si>
  <si>
    <t>г.Невельск.ул. Ленина, 56 А</t>
  </si>
  <si>
    <t>46.670675</t>
  </si>
  <si>
    <t>141.856833</t>
  </si>
  <si>
    <t>Муниципальное бюджетное образовательное учреждение дополнительного образования (МБОУ) Детская школа искусств</t>
  </si>
  <si>
    <t>г.Невельск, ул. Советская, д. 36</t>
  </si>
  <si>
    <t>46.682866</t>
  </si>
  <si>
    <t>141.856829</t>
  </si>
  <si>
    <t>МУП "Невельские Коммунальные сети" (районная котельная)</t>
  </si>
  <si>
    <r>
      <t> </t>
    </r>
    <r>
      <rPr>
        <sz val="11"/>
        <color rgb="FF4D5156"/>
        <rFont val="Times New Roman"/>
        <family val="1"/>
        <charset val="204"/>
      </rPr>
      <t>6505011534</t>
    </r>
  </si>
  <si>
    <t>г.Невельск, ул. Советская, д. 18</t>
  </si>
  <si>
    <t>46.688532</t>
  </si>
  <si>
    <t>141.859641</t>
  </si>
  <si>
    <t>МУП "Невельские Коммунальные сети" (гараж)</t>
  </si>
  <si>
    <t>г.Невельск, ул. Чехова, д. 1</t>
  </si>
  <si>
    <t>46.653472</t>
  </si>
  <si>
    <t>141.870849</t>
  </si>
  <si>
    <t>МУП "Невельские Коммунальные сети" (котельная № 10)</t>
  </si>
  <si>
    <t>г.Невельск, ул. Советская, д. , д. 1</t>
  </si>
  <si>
    <t>г.Невельск, ул. Ленина, д. 90</t>
  </si>
  <si>
    <t>46.667202</t>
  </si>
  <si>
    <t>141.857269</t>
  </si>
  <si>
    <t>МУП "Невельские Коммунальные сети" (городская баня)</t>
  </si>
  <si>
    <t>г.Невельск, ул. Советская,  д. 36</t>
  </si>
  <si>
    <t>г.Невельск, ул. Вакканай</t>
  </si>
  <si>
    <t>46.667195</t>
  </si>
  <si>
    <t>141.857021</t>
  </si>
  <si>
    <t>МУП "Невельские Коммунальные сети" (очистные сооружения, площадка № 10)</t>
  </si>
  <si>
    <t>46.652122</t>
  </si>
  <si>
    <t>141.856330</t>
  </si>
  <si>
    <t>МУП "Невельские Коммунальные сети" (очистные сооружения, площадка № 13)</t>
  </si>
  <si>
    <t>г.Невельск, ул. Северная</t>
  </si>
  <si>
    <t>46.713201</t>
  </si>
  <si>
    <t>141.884581</t>
  </si>
  <si>
    <t>МУП "Невельские Коммунальные сети" (очистные сооружения, площадка № 6)</t>
  </si>
  <si>
    <t>г.Невельск, ул.Советская. 52 Б</t>
  </si>
  <si>
    <t>46.676162</t>
  </si>
  <si>
    <t>141.855377</t>
  </si>
  <si>
    <t xml:space="preserve">ОМВД РФ по Невельскому городскому округу
</t>
  </si>
  <si>
    <t>г.Невельск, ул. Ленина, д. 52 Б</t>
  </si>
  <si>
    <t>г.Невельск, ул. Лесная, 1 А</t>
  </si>
  <si>
    <t>46.65304</t>
  </si>
  <si>
    <t>141.872556</t>
  </si>
  <si>
    <t>МКУ "Центр по обеспечению деятельности отдела культуры,спорта,туризма и молодёжной политики администрации Невельского городского округа" (хоккейный корт)</t>
  </si>
  <si>
    <t>г.Невельск, ул.Лесная, 1 А</t>
  </si>
  <si>
    <t>г.Невельск, ул.Ломоносова</t>
  </si>
  <si>
    <t>46.655096</t>
  </si>
  <si>
    <t>141.882474</t>
  </si>
  <si>
    <t xml:space="preserve">ГБУ СШОР по горнолыжному спорту и сноуборду  </t>
  </si>
  <si>
    <t>г.Невельск, ул. Советская, д. 54</t>
  </si>
  <si>
    <t>46.674920</t>
  </si>
  <si>
    <t>141.855230</t>
  </si>
  <si>
    <t xml:space="preserve">ФГУ "ЦЖКУ" Минобороны России Военкомат
</t>
  </si>
  <si>
    <t>г.Невельск, ул.Советская, д.54</t>
  </si>
  <si>
    <t>г.Невельск, ул Ленина, д. 54 А</t>
  </si>
  <si>
    <t>46.653000</t>
  </si>
  <si>
    <t>141.875328</t>
  </si>
  <si>
    <t>МБУК "Районный дом культуры имени Геннадия Ивановича Невельского"</t>
  </si>
  <si>
    <t>г. Невельск, ул.Рыбацкая, 2 а</t>
  </si>
  <si>
    <t>46.676477</t>
  </si>
  <si>
    <t>141.854623</t>
  </si>
  <si>
    <t>ФГБУ Сахалинский филиал "Главрыбвод"</t>
  </si>
  <si>
    <t>46.713978</t>
  </si>
  <si>
    <t>141.883155</t>
  </si>
  <si>
    <t>г.Невельск, ул. Рыбацкая, д. 32</t>
  </si>
  <si>
    <t>141.855245</t>
  </si>
  <si>
    <t>ООО "Невельский морской торговый порт"</t>
  </si>
  <si>
    <t>6505011654 </t>
  </si>
  <si>
    <t>г.Невельск, ул.Советская, д. 8</t>
  </si>
  <si>
    <t>46.693782</t>
  </si>
  <si>
    <t>141.861445</t>
  </si>
  <si>
    <t>ООО "Арго", кафе "Немо"</t>
  </si>
  <si>
    <t>г. Невельск, ул. Рыбацкая, 10</t>
  </si>
  <si>
    <t>46.677407</t>
  </si>
  <si>
    <t>141.854857</t>
  </si>
  <si>
    <t>ООО "Оплот мира"</t>
  </si>
  <si>
    <t>г.Невельск, ул. Рыбацкая, д. 10 (причал № 7)</t>
  </si>
  <si>
    <t>г.Невельск, ул. Рыбацкая, д. 10</t>
  </si>
  <si>
    <t>г. Невельск, ул. Береговая, 42</t>
  </si>
  <si>
    <t>46.658909</t>
  </si>
  <si>
    <t>141.855303</t>
  </si>
  <si>
    <t>г.Невельск, ул. Береговая, д. 42</t>
  </si>
  <si>
    <t>г.Невельск, ул.Колхозная, 7</t>
  </si>
  <si>
    <t>46.713609</t>
  </si>
  <si>
    <t>141.886327</t>
  </si>
  <si>
    <t>ОАО  РН-Восток нефтьпродукт филиал №5 заправка "РосНефть"</t>
  </si>
  <si>
    <t>г.Невельск, ул. Колхозная, д.7</t>
  </si>
  <si>
    <t>г.Невельск, ул.Яна Фабрициуса,  д. 19 а</t>
  </si>
  <si>
    <t>46.656481</t>
  </si>
  <si>
    <t>141.860685</t>
  </si>
  <si>
    <t>ООО "СИТИ-ГРУПП м-н "Столичный</t>
  </si>
  <si>
    <t>г.Невельск, ул.Советская, 26</t>
  </si>
  <si>
    <t>46.685160</t>
  </si>
  <si>
    <t>141.857956</t>
  </si>
  <si>
    <t>ООО "Каниф"</t>
  </si>
  <si>
    <t>г.Невельск, ул.Советская, д. 18</t>
  </si>
  <si>
    <t>46.690868</t>
  </si>
  <si>
    <t>141.858978</t>
  </si>
  <si>
    <t>г.Невельск, ул.Советская, 18</t>
  </si>
  <si>
    <t>г.Невельск, ул. Рыбацкая, 2, сроение 1</t>
  </si>
  <si>
    <t>46.678552</t>
  </si>
  <si>
    <t>141.854646</t>
  </si>
  <si>
    <t>ООО "Приморская рыболовная компания плюс"</t>
  </si>
  <si>
    <t>г. Невельск, ул. Береговая, 84</t>
  </si>
  <si>
    <t>46.655941</t>
  </si>
  <si>
    <t>141.853594</t>
  </si>
  <si>
    <t>ООО "Горняк"</t>
  </si>
  <si>
    <t>г.Невельск, ул.Советская,д. 70</t>
  </si>
  <si>
    <t>46.674143</t>
  </si>
  <si>
    <t>141.855681</t>
  </si>
  <si>
    <t>ООО "Ростелеком"</t>
  </si>
  <si>
    <t>г.Невельск, ул. Советская, д.70</t>
  </si>
  <si>
    <t>г. Невельск, ул. Береговая, 153</t>
  </si>
  <si>
    <t>46.655509</t>
  </si>
  <si>
    <t>141.855994</t>
  </si>
  <si>
    <t>ООО "Октан"</t>
  </si>
  <si>
    <t>г. Невельск, ул.Береговая, д.153</t>
  </si>
  <si>
    <t>г.Невельск, ул. Советская, д. 18 (прчалы)</t>
  </si>
  <si>
    <t>46.689474</t>
  </si>
  <si>
    <t>141.859547</t>
  </si>
  <si>
    <t>ООО "Сервис НБТФ"</t>
  </si>
  <si>
    <t>г.Невельск, ул. Ленна, д. 52</t>
  </si>
  <si>
    <t>г.Невельсск, ул. Советская, 18</t>
  </si>
  <si>
    <t>г.Невельск, ул. Советская, д. 28 (прчалы)</t>
  </si>
  <si>
    <t>46.684484</t>
  </si>
  <si>
    <t>ООО "Невельский судоремонт"</t>
  </si>
  <si>
    <t>г.Невельск, ул. Советская, д,28</t>
  </si>
  <si>
    <t>г.Невельск, ул.Советская, д. 74</t>
  </si>
  <si>
    <t>46.673680</t>
  </si>
  <si>
    <t>141.855535</t>
  </si>
  <si>
    <t>УФСБ России по Сахалинской области</t>
  </si>
  <si>
    <t>г.Невельск, ул. Советская, 74</t>
  </si>
  <si>
    <t>отсутствует, требуется расширение площадки дляРНО</t>
  </si>
  <si>
    <t>имеется необходимость дообустройства для РНО + 1 евроконтейнер</t>
  </si>
  <si>
    <t xml:space="preserve">имеется необходимость дообустройства для РНО </t>
  </si>
  <si>
    <t>имеется необходимост в обустройстве площадки под 4 евроконтейнера + 1 РНО</t>
  </si>
  <si>
    <t>имеется потребность в доубостройстве для РНО</t>
  </si>
  <si>
    <t>имеется необходимостьв обустройстве площадки на 2 контейнера(1 евро+1 РНО)</t>
  </si>
  <si>
    <t>с. Горнозаводск, ул.Шахтовая, д.16</t>
  </si>
  <si>
    <t>46.561755</t>
  </si>
  <si>
    <t>141.848313</t>
  </si>
  <si>
    <t>необходимости нет</t>
  </si>
  <si>
    <t>2.</t>
  </si>
  <si>
    <t>с. Горнозаводск, ул.Пушкина</t>
  </si>
  <si>
    <t>46.564643</t>
  </si>
  <si>
    <t>141.831112</t>
  </si>
  <si>
    <t>имеется необходимость в обустройстве</t>
  </si>
  <si>
    <t>с. Горнозаводск, ул.Красношахтерская, д. 19а</t>
  </si>
  <si>
    <t>46.562421</t>
  </si>
  <si>
    <t>141.841781</t>
  </si>
  <si>
    <t>с.Горнозаводск, ул.Советский пер.</t>
  </si>
  <si>
    <t xml:space="preserve">46.568207 </t>
  </si>
  <si>
    <t>141.844596</t>
  </si>
  <si>
    <t>с.Горнозаводск, ул.Морская 3</t>
  </si>
  <si>
    <t xml:space="preserve">46.567026 </t>
  </si>
  <si>
    <t>141.824426</t>
  </si>
  <si>
    <t>с.Горнозаводск, ул. Морская</t>
  </si>
  <si>
    <t>с. Горнозаводск, ул. Красноармейская 3(за Речной 7)</t>
  </si>
  <si>
    <t>46.568917</t>
  </si>
  <si>
    <t>141.826298</t>
  </si>
  <si>
    <t>с. Горнозаводск, ул.Шахтовая, д. 48 (модульная котельная)</t>
  </si>
  <si>
    <t>46.556274</t>
  </si>
  <si>
    <t>141.842780</t>
  </si>
  <si>
    <t>МУП "Невельские Коммунальные сети"</t>
  </si>
  <si>
    <t>с. Горнозаводск, ул.Шахтовая, д. 48</t>
  </si>
  <si>
    <t>46.557335</t>
  </si>
  <si>
    <t>141.847673</t>
  </si>
  <si>
    <t>с.Горнозаводск, ул. Центрпальная</t>
  </si>
  <si>
    <t>с.Горнозаводск, ул. Нахмова, 5 (лыжная база)</t>
  </si>
  <si>
    <t>46.565532</t>
  </si>
  <si>
    <t>141.834295</t>
  </si>
  <si>
    <t>МКУ "Центр по обеспечению деятельности отдела культуры,спорта,туризма и молодёжной политики администрации Невельского городского округа" (лыжная база)</t>
  </si>
  <si>
    <t>с.Горнозаводск, ул. Нахмова, 5</t>
  </si>
  <si>
    <t>с.Горнозаводск, ул. Кирпчная, д. 4</t>
  </si>
  <si>
    <t>46.551067</t>
  </si>
  <si>
    <t>ГБУ "Психоневрологческий интернат"</t>
  </si>
  <si>
    <t>с.Гонозаводск, ул. Советская, 29 (ДК "Шахтер")</t>
  </si>
  <si>
    <t xml:space="preserve">с.Гонозаводск, ул. Советская, 29 </t>
  </si>
  <si>
    <t>с.Горнозаводск, ул.Центральная, д. 107</t>
  </si>
  <si>
    <t>46.558373</t>
  </si>
  <si>
    <t>141.845801</t>
  </si>
  <si>
    <t>ООО "Лада"</t>
  </si>
  <si>
    <t>с.Горнозаводск, ул. Центральная, д. 107</t>
  </si>
  <si>
    <t>с.Горнозаводск, ул.Центральная, д. 101</t>
  </si>
  <si>
    <t>46.558332</t>
  </si>
  <si>
    <t>141.845595</t>
  </si>
  <si>
    <t>ИП Минц-Копленок Л.А.</t>
  </si>
  <si>
    <t>с.Горнозаводск, ул. Центральная, д. 101</t>
  </si>
  <si>
    <t>с.Горнозаводск, ул. Заводская, д.10</t>
  </si>
  <si>
    <t>46.556503</t>
  </si>
  <si>
    <t>141.844981</t>
  </si>
  <si>
    <t>с.Шебунино, ул. горная, 28</t>
  </si>
  <si>
    <t>с. Шебунино,  ул.Дачная, 4а  (Шебунинская участковая больница)</t>
  </si>
  <si>
    <t>с.Шебунино, ул. Дачная, 4 а</t>
  </si>
  <si>
    <t>с.Шебунно, ул. Дачная,4 (Клуб "Горняк")</t>
  </si>
  <si>
    <t>46.423445</t>
  </si>
  <si>
    <t>141.863245</t>
  </si>
  <si>
    <t>с.Шебунно, ул. Дачная,4</t>
  </si>
  <si>
    <t>1.</t>
  </si>
  <si>
    <t>с.Ясноморск (лососевый завод)</t>
  </si>
  <si>
    <t>46.746816</t>
  </si>
  <si>
    <t>141.981153</t>
  </si>
  <si>
    <t>г.Южно-Сахалинск, ул. Емельянова, д.43 б</t>
  </si>
  <si>
    <t>органзация</t>
  </si>
  <si>
    <t>с.Ясноморскок</t>
  </si>
  <si>
    <t>с.Ясноморск,ул. Сокольники, д.30</t>
  </si>
  <si>
    <t>46.781673</t>
  </si>
  <si>
    <t>141.966953</t>
  </si>
  <si>
    <t>с.Ясноморск, ул. Советская, 4</t>
  </si>
  <si>
    <t>46.751462</t>
  </si>
  <si>
    <t>141.903550</t>
  </si>
  <si>
    <t>с.Придорожное, ул. Солнечная (водозабор)</t>
  </si>
  <si>
    <t>46.698761</t>
  </si>
  <si>
    <t>141.927981</t>
  </si>
  <si>
    <t>46.7029</t>
  </si>
  <si>
    <t>141.9238</t>
  </si>
  <si>
    <t>с.Придорожное (рыбразводный завод "Ловецкий)</t>
  </si>
  <si>
    <t>46.694526</t>
  </si>
  <si>
    <t>141.931001</t>
  </si>
  <si>
    <t>ООО "Канф"</t>
  </si>
  <si>
    <t>г.Невельск, ул. Советская,  д. 26</t>
  </si>
  <si>
    <t>с.Лопатино (городское кладбище)</t>
  </si>
  <si>
    <t>46.601647</t>
  </si>
  <si>
    <t>141.819915</t>
  </si>
  <si>
    <t>твердое</t>
  </si>
  <si>
    <t>46.600519</t>
  </si>
  <si>
    <t>141.822565</t>
  </si>
  <si>
    <t>с.Лопатино (Ж/Д тупик 9-й км дорог Невельск- Горнозаводск"</t>
  </si>
  <si>
    <t>46.606980</t>
  </si>
  <si>
    <t>141.828959</t>
  </si>
  <si>
    <t>Итого: 185 мест (площадок) накопления ТКО</t>
  </si>
  <si>
    <t>Начальник отдела капитального строительтсва и ЖКХ администрации Невельского городского округа</t>
  </si>
  <si>
    <t>Мниципальное бюджетное образовательное учреждение (МБОУ СОШ) "Средняя общеобразовательная школа № 3"</t>
  </si>
  <si>
    <t>Количество размещенных контейнеров под раздельное накопление отходов (РНО)  (шт).</t>
  </si>
  <si>
    <t>бункера</t>
  </si>
  <si>
    <t>контейнера под раздельное накопление отходов (РНО)</t>
  </si>
  <si>
    <t>Количество размещенных  (шт).</t>
  </si>
  <si>
    <t>контейнера (железные / евроконтейнера)</t>
  </si>
  <si>
    <t>ООО "УК Район" г. Невельск</t>
  </si>
  <si>
    <t>ООО "УК Район"  Горнозаводск</t>
  </si>
  <si>
    <t>46.70193</t>
  </si>
  <si>
    <t>141.86586</t>
  </si>
  <si>
    <t>лтсутствует</t>
  </si>
  <si>
    <t>иное</t>
  </si>
  <si>
    <t>г. Невельск, ул. Ленина, д.15</t>
  </si>
  <si>
    <t>с.Горнозаводск, ул. Центральная, 5</t>
  </si>
  <si>
    <t>г. Невельск, ул. Школьная, 79 А</t>
  </si>
  <si>
    <t>ООО "УК "Добро"</t>
  </si>
  <si>
    <t>Сводные данные по контейнерным площадкам в муниципальных образованиях Сахалинской области (2024 г.)</t>
  </si>
  <si>
    <t>№</t>
  </si>
  <si>
    <t>Наименование МО</t>
  </si>
  <si>
    <t>Количество площадок, шт.</t>
  </si>
  <si>
    <t>Количество контейнеров, шт.</t>
  </si>
  <si>
    <t>Среднее количество контейнеров на площадке, шт.</t>
  </si>
  <si>
    <t>Суммарный объем контейнеров, М3</t>
  </si>
  <si>
    <t>Александровск-Сахалинский ГО</t>
  </si>
  <si>
    <t>Анивскому ГО</t>
  </si>
  <si>
    <t>Долинский ГО</t>
  </si>
  <si>
    <t>Корсаковский ГО</t>
  </si>
  <si>
    <t>Курильский ГО</t>
  </si>
  <si>
    <t>Макаровский ГО</t>
  </si>
  <si>
    <t>Невельский ГО</t>
  </si>
  <si>
    <t>Ногликский ГО</t>
  </si>
  <si>
    <t>Охинский ГО</t>
  </si>
  <si>
    <t>Поронайский ГО</t>
  </si>
  <si>
    <t>Северо-Курильский ГО</t>
  </si>
  <si>
    <t>Смирныховский ГО</t>
  </si>
  <si>
    <t>Томаринский ГО</t>
  </si>
  <si>
    <t>Тымовский ГО</t>
  </si>
  <si>
    <t>Углегорский ГО</t>
  </si>
  <si>
    <t>Холмский ГО</t>
  </si>
  <si>
    <t>Южно-Курильский ГО</t>
  </si>
  <si>
    <t>ГО Город Южно-Сахалинск</t>
  </si>
  <si>
    <t>с.Горнозаводск</t>
  </si>
  <si>
    <t>г. Невельск, ул. Северная, д. 14</t>
  </si>
  <si>
    <t>46.69733</t>
  </si>
  <si>
    <t>141.86385</t>
  </si>
  <si>
    <t>ООО УК "Жилстрой"</t>
  </si>
  <si>
    <t>ООО "УК Район" г. Невельск, ООО УК "Жилстрой"</t>
  </si>
  <si>
    <t>1226500005720,                     1246500005784</t>
  </si>
  <si>
    <t>1226500005720, 1246500005784</t>
  </si>
  <si>
    <t>ООО "УК Район" , ООО УК "Жилстрой"</t>
  </si>
  <si>
    <t>1236500005191, 1246500005784</t>
  </si>
  <si>
    <t xml:space="preserve"> ООО УК "Добро", ООО УК "Жилстрой"</t>
  </si>
  <si>
    <t>ООО "НДРСУ"</t>
  </si>
  <si>
    <t xml:space="preserve"> 
1246500005784</t>
  </si>
  <si>
    <t>ООО "НЕВЕЛЬСКОЕ ДРСУ"</t>
  </si>
  <si>
    <t xml:space="preserve"> 
1236000005295</t>
  </si>
  <si>
    <t>Администрация Невельского муниципального округа</t>
  </si>
  <si>
    <t>Д.А.ГончаровС.В. Косицына</t>
  </si>
  <si>
    <r>
      <t xml:space="preserve">РЕЕСТР
мест (площадок) накопления твердых коммунальных отходов на территории муниципального образования «Невельский муниципальный округ»
</t>
    </r>
    <r>
      <rPr>
        <sz val="14"/>
        <color theme="1"/>
        <rFont val="Times New Roman"/>
        <family val="1"/>
        <charset val="204"/>
      </rPr>
      <t>(2025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</si>
</sst>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
    <numFmt numFmtId="165" formatCode="000000"/>
    <numFmt numFmtId="166" formatCode="0.000_ ;[Red]\-0.000\ "/>
  </numFmts>
  <fonts count="4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1"/>
      <color theme="1"/>
      <name val="Times New Roman"/>
      <family val="1"/>
      <charset val="204"/>
    </font>
    <font>
      <b/>
      <sz val="11"/>
      <color theme="1"/>
      <name val="Times New Roman"/>
      <family val="1"/>
      <charset val="204"/>
    </font>
    <font>
      <sz val="12"/>
      <name val="Times New Roman"/>
      <family val="1"/>
      <charset val="204"/>
    </font>
    <font>
      <sz val="11"/>
      <name val="Times New Roman"/>
      <family val="1"/>
      <charset val="204"/>
    </font>
    <font>
      <sz val="12"/>
      <color theme="1"/>
      <name val="Times New Roman"/>
      <family val="1"/>
      <charset val="204"/>
    </font>
    <font>
      <b/>
      <sz val="12"/>
      <name val="Times New Roman"/>
      <family val="1"/>
      <charset val="204"/>
    </font>
    <font>
      <b/>
      <sz val="14"/>
      <color theme="1"/>
      <name val="Times New Roman"/>
      <family val="1"/>
      <charset val="204"/>
    </font>
    <font>
      <sz val="10"/>
      <color indexed="8"/>
      <name val="Times New Roman"/>
      <family val="1"/>
      <charset val="204"/>
    </font>
    <font>
      <sz val="14"/>
      <color theme="1"/>
      <name val="Times New Roman"/>
      <family val="1"/>
      <charset val="204"/>
    </font>
    <font>
      <sz val="10"/>
      <color theme="1"/>
      <name val="Calibri"/>
      <family val="2"/>
      <scheme val="minor"/>
    </font>
    <font>
      <u/>
      <sz val="11"/>
      <color theme="10"/>
      <name val="Calibri"/>
      <family val="2"/>
      <scheme val="minor"/>
    </font>
    <font>
      <b/>
      <sz val="11"/>
      <color theme="1"/>
      <name val="Calibri"/>
      <family val="2"/>
      <scheme val="minor"/>
    </font>
    <font>
      <sz val="12"/>
      <color indexed="8"/>
      <name val="Times New Roman"/>
      <family val="1"/>
      <charset val="204"/>
    </font>
    <font>
      <sz val="12"/>
      <color theme="1"/>
      <name val="Calibri"/>
      <family val="2"/>
      <scheme val="minor"/>
    </font>
    <font>
      <b/>
      <sz val="13"/>
      <color theme="1"/>
      <name val="Times New Roman"/>
      <family val="1"/>
      <charset val="204"/>
    </font>
    <font>
      <sz val="11"/>
      <color rgb="FF000000"/>
      <name val="Calibri"/>
      <family val="2"/>
      <charset val="204"/>
    </font>
    <font>
      <sz val="11"/>
      <color indexed="8"/>
      <name val="Calibri"/>
      <family val="2"/>
      <charset val="204"/>
    </font>
    <font>
      <sz val="12"/>
      <color rgb="FF333333"/>
      <name val="Times New Roman"/>
      <family val="1"/>
      <charset val="204"/>
    </font>
    <font>
      <b/>
      <sz val="12"/>
      <color theme="1"/>
      <name val="Calibri"/>
      <family val="2"/>
      <scheme val="minor"/>
    </font>
    <font>
      <vertAlign val="superscript"/>
      <sz val="12"/>
      <name val="Times New Roman"/>
      <family val="1"/>
      <charset val="204"/>
    </font>
    <font>
      <sz val="10"/>
      <color rgb="FF3D3D3D"/>
      <name val="Arial"/>
      <family val="2"/>
      <charset val="204"/>
    </font>
    <font>
      <sz val="11"/>
      <color rgb="FF35383B"/>
      <name val="Times New Roman"/>
      <family val="1"/>
      <charset val="204"/>
    </font>
    <font>
      <sz val="11"/>
      <color rgb="FFFF0000"/>
      <name val="Times New Roman"/>
      <family val="1"/>
      <charset val="204"/>
    </font>
    <font>
      <sz val="11"/>
      <color rgb="FF555555"/>
      <name val="Times New Roman"/>
      <family val="1"/>
      <charset val="204"/>
    </font>
    <font>
      <sz val="11"/>
      <color rgb="FF212529"/>
      <name val="Times New Roman"/>
      <family val="1"/>
      <charset val="204"/>
    </font>
    <font>
      <sz val="11"/>
      <color rgb="FF4C4C4C"/>
      <name val="Times New Roman"/>
      <family val="1"/>
      <charset val="204"/>
    </font>
    <font>
      <sz val="11"/>
      <color rgb="FF000000"/>
      <name val="Times New Roman"/>
      <family val="1"/>
      <charset val="204"/>
    </font>
    <font>
      <sz val="11"/>
      <color rgb="FF70757A"/>
      <name val="Times New Roman"/>
      <family val="1"/>
      <charset val="204"/>
    </font>
    <font>
      <sz val="11"/>
      <color rgb="FF4D5156"/>
      <name val="Times New Roman"/>
      <family val="1"/>
      <charset val="204"/>
    </font>
    <font>
      <sz val="11"/>
      <color rgb="FF777777"/>
      <name val="Times New Roman"/>
      <family val="1"/>
      <charset val="204"/>
    </font>
    <font>
      <sz val="10"/>
      <color rgb="FF000000"/>
      <name val="Times New Roman"/>
      <family val="1"/>
      <charset val="204"/>
    </font>
    <font>
      <sz val="10"/>
      <color theme="1"/>
      <name val="Times New Roman"/>
      <family val="1"/>
      <charset val="204"/>
    </font>
    <font>
      <sz val="10"/>
      <name val="Times New Roman"/>
      <family val="1"/>
      <charset val="204"/>
    </font>
    <font>
      <sz val="10"/>
      <color rgb="FFFF0000"/>
      <name val="Times New Roman"/>
      <family val="1"/>
      <charset val="204"/>
    </font>
    <font>
      <sz val="11"/>
      <color theme="5"/>
      <name val="Times New Roman"/>
      <family val="1"/>
      <charset val="204"/>
    </font>
    <font>
      <sz val="10"/>
      <color theme="5"/>
      <name val="Times New Roman"/>
      <family val="1"/>
      <charset val="204"/>
    </font>
    <font>
      <b/>
      <sz val="11"/>
      <color rgb="FF000000"/>
      <name val="Times New Roman"/>
      <family val="1"/>
      <charset val="204"/>
    </font>
    <font>
      <sz val="12"/>
      <color rgb="FF333333"/>
      <name val="Segoe UI"/>
      <family val="2"/>
      <charset val="204"/>
    </font>
    <font>
      <b/>
      <sz val="10"/>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bgColor theme="4" tint="0.79998168889431442"/>
      </patternFill>
    </fill>
    <fill>
      <patternFill patternType="solid">
        <fgColor theme="4" tint="0.59999389629810485"/>
        <bgColor indexed="64"/>
      </patternFill>
    </fill>
    <fill>
      <patternFill patternType="solid">
        <fgColor theme="3" tint="0.79998168889431442"/>
        <bgColor rgb="FFC6EFCE"/>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theme="4" tint="0.39997558519241921"/>
      </top>
      <bottom style="thin">
        <color theme="4" tint="0.39997558519241921"/>
      </bottom>
      <diagonal/>
    </border>
    <border>
      <left/>
      <right style="thin">
        <color rgb="FF000000"/>
      </right>
      <top style="thin">
        <color rgb="FF000000"/>
      </top>
      <bottom style="thin">
        <color rgb="FF000000"/>
      </bottom>
      <diagonal/>
    </border>
  </borders>
  <cellStyleXfs count="7">
    <xf numFmtId="0" fontId="0" fillId="0" borderId="0"/>
    <xf numFmtId="0" fontId="2" fillId="0" borderId="0"/>
    <xf numFmtId="0" fontId="14" fillId="0" borderId="0" applyNumberFormat="0" applyFill="0" applyBorder="0" applyAlignment="0" applyProtection="0"/>
    <xf numFmtId="0" fontId="19" fillId="0" borderId="0"/>
    <xf numFmtId="9" fontId="20" fillId="0" borderId="0" applyFont="0" applyFill="0" applyBorder="0" applyAlignment="0" applyProtection="0"/>
    <xf numFmtId="0" fontId="1" fillId="0" borderId="0"/>
    <xf numFmtId="0" fontId="19" fillId="0" borderId="0"/>
  </cellStyleXfs>
  <cellXfs count="381">
    <xf numFmtId="0" fontId="0" fillId="0" borderId="0" xfId="0"/>
    <xf numFmtId="0" fontId="6" fillId="2" borderId="1" xfId="0" applyFont="1" applyFill="1" applyBorder="1" applyAlignment="1">
      <alignment horizontal="center" vertical="center" wrapText="1"/>
    </xf>
    <xf numFmtId="0" fontId="4" fillId="2" borderId="1" xfId="0" applyFont="1" applyFill="1" applyBorder="1" applyAlignment="1">
      <alignment vertical="center" wrapText="1"/>
    </xf>
    <xf numFmtId="1" fontId="4" fillId="2" borderId="1"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0" fillId="2" borderId="0" xfId="0" applyFill="1"/>
    <xf numFmtId="0" fontId="7"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15" fillId="2" borderId="0" xfId="0" applyFont="1" applyFill="1"/>
    <xf numFmtId="0" fontId="5" fillId="3" borderId="1" xfId="0" applyFont="1" applyFill="1" applyBorder="1" applyAlignment="1">
      <alignment horizontal="center" vertical="center"/>
    </xf>
    <xf numFmtId="0" fontId="13" fillId="2" borderId="0" xfId="0" applyFont="1" applyFill="1"/>
    <xf numFmtId="0" fontId="4" fillId="2" borderId="1" xfId="0" applyFont="1" applyFill="1" applyBorder="1" applyAlignment="1">
      <alignment vertical="center"/>
    </xf>
    <xf numFmtId="0" fontId="8" fillId="2" borderId="0" xfId="0" applyFont="1" applyFill="1"/>
    <xf numFmtId="0" fontId="5"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2" borderId="0" xfId="0" applyNumberFormat="1" applyFill="1"/>
    <xf numFmtId="0" fontId="5" fillId="3"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wrapText="1"/>
    </xf>
    <xf numFmtId="0" fontId="4" fillId="2" borderId="1" xfId="0" applyFont="1" applyFill="1" applyBorder="1" applyAlignment="1">
      <alignment horizontal="left" vertical="center"/>
    </xf>
    <xf numFmtId="0" fontId="6"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7" fillId="2" borderId="1" xfId="0" applyFont="1" applyFill="1" applyBorder="1" applyAlignment="1">
      <alignment vertical="center" wrapText="1"/>
    </xf>
    <xf numFmtId="1" fontId="4" fillId="2" borderId="1" xfId="0" applyNumberFormat="1" applyFont="1" applyFill="1" applyBorder="1" applyAlignment="1">
      <alignment horizontal="center" vertical="center" wrapText="1"/>
    </xf>
    <xf numFmtId="0" fontId="0" fillId="2" borderId="0" xfId="0" applyFill="1" applyAlignment="1">
      <alignment wrapText="1"/>
    </xf>
    <xf numFmtId="0" fontId="18" fillId="3"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right" vertical="center"/>
    </xf>
    <xf numFmtId="0" fontId="5" fillId="3" borderId="5" xfId="0" applyFont="1" applyFill="1" applyBorder="1" applyAlignment="1">
      <alignment horizontal="center" vertical="center" wrapText="1"/>
    </xf>
    <xf numFmtId="0" fontId="3" fillId="2" borderId="1" xfId="0" applyFont="1" applyFill="1" applyBorder="1" applyAlignment="1">
      <alignment horizontal="center" vertical="center"/>
    </xf>
    <xf numFmtId="0" fontId="17" fillId="2" borderId="0" xfId="0" applyFont="1" applyFill="1" applyAlignment="1">
      <alignment wrapText="1"/>
    </xf>
    <xf numFmtId="0" fontId="5" fillId="2" borderId="0" xfId="0" applyFont="1" applyFill="1"/>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xf>
    <xf numFmtId="0" fontId="5" fillId="3" borderId="1" xfId="0" applyFont="1" applyFill="1" applyBorder="1" applyAlignment="1">
      <alignment vertical="center"/>
    </xf>
    <xf numFmtId="0" fontId="15" fillId="3" borderId="0" xfId="0" applyFont="1" applyFill="1"/>
    <xf numFmtId="2" fontId="8" fillId="2"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xf>
    <xf numFmtId="2" fontId="5" fillId="3" borderId="1" xfId="0" applyNumberFormat="1" applyFont="1" applyFill="1" applyBorder="1" applyAlignment="1">
      <alignment horizontal="center" vertical="center"/>
    </xf>
    <xf numFmtId="2" fontId="0" fillId="2" borderId="0" xfId="0" applyNumberFormat="1" applyFill="1"/>
    <xf numFmtId="2" fontId="8" fillId="2" borderId="0" xfId="0" applyNumberFormat="1" applyFont="1" applyFill="1"/>
    <xf numFmtId="1" fontId="5" fillId="3"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right" vertical="center" wrapText="1"/>
    </xf>
    <xf numFmtId="0" fontId="6" fillId="0" borderId="1" xfId="0" applyFont="1" applyFill="1" applyBorder="1" applyAlignment="1">
      <alignment wrapText="1"/>
    </xf>
    <xf numFmtId="1" fontId="3" fillId="2" borderId="1" xfId="0" applyNumberFormat="1" applyFont="1" applyFill="1" applyBorder="1" applyAlignment="1">
      <alignment horizontal="center" vertical="center"/>
    </xf>
    <xf numFmtId="0" fontId="3" fillId="2" borderId="1" xfId="0" applyFont="1" applyFill="1" applyBorder="1" applyAlignment="1">
      <alignment vertical="center" wrapText="1"/>
    </xf>
    <xf numFmtId="0" fontId="22" fillId="2" borderId="0" xfId="0" applyFont="1" applyFill="1"/>
    <xf numFmtId="0" fontId="3" fillId="3" borderId="1" xfId="0" applyFont="1" applyFill="1" applyBorder="1" applyAlignment="1">
      <alignment vertical="center"/>
    </xf>
    <xf numFmtId="0" fontId="22" fillId="3" borderId="0" xfId="0" applyFont="1" applyFill="1"/>
    <xf numFmtId="0" fontId="0" fillId="2" borderId="0" xfId="0" applyFill="1" applyAlignment="1">
      <alignment horizontal="left"/>
    </xf>
    <xf numFmtId="2" fontId="3" fillId="2"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2" fontId="13" fillId="2" borderId="0" xfId="0" applyNumberFormat="1" applyFont="1" applyFill="1"/>
    <xf numFmtId="1" fontId="18" fillId="3" borderId="1" xfId="0" applyNumberFormat="1" applyFont="1" applyFill="1" applyBorder="1" applyAlignment="1">
      <alignment horizontal="center" vertical="center" wrapText="1"/>
    </xf>
    <xf numFmtId="1" fontId="18" fillId="3" borderId="1" xfId="0" applyNumberFormat="1" applyFont="1" applyFill="1" applyBorder="1" applyAlignment="1">
      <alignment horizontal="center" vertical="center"/>
    </xf>
    <xf numFmtId="1" fontId="18" fillId="2" borderId="0" xfId="0" applyNumberFormat="1" applyFont="1" applyFill="1" applyAlignment="1">
      <alignment horizontal="center"/>
    </xf>
    <xf numFmtId="2" fontId="4" fillId="2"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2" fontId="6" fillId="0" borderId="5"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49" fontId="16" fillId="4" borderId="1"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2" fontId="16" fillId="4" borderId="1" xfId="0" applyNumberFormat="1" applyFont="1" applyFill="1" applyBorder="1" applyAlignment="1">
      <alignment horizontal="center" vertical="center" wrapText="1"/>
    </xf>
    <xf numFmtId="2" fontId="16"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22" fillId="2" borderId="0" xfId="0" applyFont="1" applyFill="1" applyAlignment="1">
      <alignment wrapText="1"/>
    </xf>
    <xf numFmtId="2" fontId="3" fillId="3" borderId="1"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22" fillId="3" borderId="0" xfId="0" applyFont="1" applyFill="1" applyAlignment="1">
      <alignment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0" xfId="0" applyFill="1"/>
    <xf numFmtId="2" fontId="8"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0" fontId="17" fillId="0" borderId="0" xfId="0" applyFont="1" applyFill="1" applyAlignment="1">
      <alignment wrapText="1"/>
    </xf>
    <xf numFmtId="0" fontId="8" fillId="0" borderId="1" xfId="0" applyFont="1" applyFill="1" applyBorder="1" applyAlignment="1">
      <alignment horizontal="center" vertical="top" wrapText="1"/>
    </xf>
    <xf numFmtId="1" fontId="8"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8" fillId="0" borderId="1" xfId="0" applyFont="1" applyFill="1" applyBorder="1" applyAlignment="1">
      <alignment vertical="center" wrapText="1"/>
    </xf>
    <xf numFmtId="0" fontId="6" fillId="0" borderId="1" xfId="0" applyFont="1" applyFill="1" applyBorder="1" applyAlignment="1">
      <alignment horizontal="center" vertical="center"/>
    </xf>
    <xf numFmtId="2" fontId="6" fillId="0" borderId="1" xfId="0"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0" fontId="17" fillId="0" borderId="0" xfId="0" applyFont="1" applyFill="1"/>
    <xf numFmtId="0" fontId="6" fillId="0" borderId="0" xfId="0" applyFont="1" applyFill="1" applyAlignment="1">
      <alignment horizontal="center" vertical="center"/>
    </xf>
    <xf numFmtId="0" fontId="6" fillId="0" borderId="2" xfId="0" applyFont="1" applyFill="1" applyBorder="1" applyAlignment="1">
      <alignment horizontal="center" vertical="center"/>
    </xf>
    <xf numFmtId="2" fontId="6" fillId="0" borderId="2"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1" fillId="0" borderId="0" xfId="0" applyFont="1" applyFill="1" applyAlignment="1">
      <alignment horizontal="center" vertical="center"/>
    </xf>
    <xf numFmtId="0" fontId="21" fillId="0" borderId="2" xfId="0" applyFont="1" applyFill="1" applyBorder="1" applyAlignment="1">
      <alignment horizontal="center" vertical="center"/>
    </xf>
    <xf numFmtId="0" fontId="6" fillId="0" borderId="0" xfId="0" applyFont="1" applyFill="1" applyAlignment="1">
      <alignment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2" borderId="1" xfId="0" applyFill="1" applyBorder="1"/>
    <xf numFmtId="0" fontId="15" fillId="2" borderId="1" xfId="0" applyFont="1" applyFill="1" applyBorder="1"/>
    <xf numFmtId="0" fontId="0" fillId="0" borderId="1" xfId="0" applyFill="1" applyBorder="1"/>
    <xf numFmtId="0" fontId="17" fillId="0" borderId="1" xfId="0" applyFont="1" applyFill="1" applyBorder="1"/>
    <xf numFmtId="0" fontId="22" fillId="2" borderId="1" xfId="0" applyFont="1" applyFill="1" applyBorder="1"/>
    <xf numFmtId="0" fontId="22" fillId="3" borderId="1" xfId="0" applyFont="1" applyFill="1" applyBorder="1"/>
    <xf numFmtId="0" fontId="15" fillId="3" borderId="1" xfId="0" applyFont="1" applyFill="1" applyBorder="1"/>
    <xf numFmtId="0" fontId="0" fillId="2" borderId="1" xfId="0" applyFill="1" applyBorder="1" applyAlignment="1">
      <alignment wrapText="1"/>
    </xf>
    <xf numFmtId="0" fontId="17" fillId="2" borderId="1" xfId="0" applyFont="1" applyFill="1" applyBorder="1" applyAlignment="1">
      <alignment wrapText="1"/>
    </xf>
    <xf numFmtId="0" fontId="22" fillId="2" borderId="1" xfId="0" applyFont="1" applyFill="1" applyBorder="1" applyAlignment="1">
      <alignment wrapText="1"/>
    </xf>
    <xf numFmtId="0" fontId="22" fillId="3" borderId="1" xfId="0" applyFont="1" applyFill="1" applyBorder="1" applyAlignment="1">
      <alignment wrapText="1"/>
    </xf>
    <xf numFmtId="0" fontId="8" fillId="2" borderId="1" xfId="0" applyFont="1" applyFill="1" applyBorder="1"/>
    <xf numFmtId="0" fontId="8" fillId="2" borderId="1" xfId="0" applyFont="1" applyFill="1" applyBorder="1" applyAlignment="1">
      <alignment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2" fontId="5" fillId="0" borderId="1" xfId="0" applyNumberFormat="1" applyFont="1" applyFill="1" applyBorder="1" applyAlignment="1">
      <alignment horizontal="center" vertical="center"/>
    </xf>
    <xf numFmtId="0" fontId="15" fillId="0" borderId="0" xfId="0" applyFont="1" applyFill="1"/>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2" borderId="1" xfId="0" applyFont="1" applyFill="1" applyBorder="1" applyAlignment="1">
      <alignment horizontal="right" vertical="center"/>
    </xf>
    <xf numFmtId="0" fontId="3" fillId="3"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right" vertical="center"/>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5" borderId="5" xfId="0" applyFont="1" applyFill="1" applyBorder="1" applyAlignment="1">
      <alignment horizontal="center" vertical="center" wrapText="1"/>
    </xf>
    <xf numFmtId="0" fontId="5" fillId="5" borderId="1" xfId="0" applyFont="1" applyFill="1" applyBorder="1" applyAlignment="1">
      <alignment horizontal="center" vertical="center"/>
    </xf>
    <xf numFmtId="2" fontId="5" fillId="5" borderId="1" xfId="0" applyNumberFormat="1" applyFont="1" applyFill="1" applyBorder="1" applyAlignment="1">
      <alignment horizontal="center" vertical="center"/>
    </xf>
    <xf numFmtId="0" fontId="5" fillId="5" borderId="1" xfId="0" applyFont="1" applyFill="1" applyBorder="1" applyAlignment="1">
      <alignment vertical="center"/>
    </xf>
    <xf numFmtId="0" fontId="15" fillId="5" borderId="0" xfId="0" applyFont="1" applyFill="1"/>
    <xf numFmtId="0" fontId="24" fillId="0" borderId="0" xfId="0" applyFont="1" applyAlignment="1">
      <alignment horizontal="center" vertical="center"/>
    </xf>
    <xf numFmtId="0" fontId="4" fillId="0" borderId="1" xfId="0" applyFont="1" applyFill="1" applyBorder="1" applyAlignment="1">
      <alignment horizontal="center" vertical="center"/>
    </xf>
    <xf numFmtId="16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2" borderId="1" xfId="0" applyFont="1" applyFill="1" applyBorder="1"/>
    <xf numFmtId="1" fontId="25" fillId="0" borderId="1" xfId="0" applyNumberFormat="1" applyFont="1" applyBorder="1" applyAlignment="1">
      <alignment horizontal="center" vertical="center"/>
    </xf>
    <xf numFmtId="0" fontId="25" fillId="0" borderId="1" xfId="0" applyFont="1" applyBorder="1" applyAlignment="1">
      <alignment horizontal="center" vertical="center" wrapText="1"/>
    </xf>
    <xf numFmtId="0" fontId="4" fillId="2" borderId="1" xfId="0" applyFont="1" applyFill="1" applyBorder="1" applyAlignment="1">
      <alignment horizontal="left" vertical="top" wrapText="1"/>
    </xf>
    <xf numFmtId="0" fontId="7"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2" borderId="0" xfId="0" applyFont="1" applyFill="1"/>
    <xf numFmtId="0" fontId="7" fillId="2" borderId="1" xfId="0" applyFont="1" applyFill="1" applyBorder="1" applyAlignment="1">
      <alignment horizontal="left" wrapText="1"/>
    </xf>
    <xf numFmtId="0" fontId="7" fillId="2" borderId="1" xfId="0" applyFont="1" applyFill="1" applyBorder="1" applyAlignment="1">
      <alignment horizontal="left" vertical="top" wrapText="1"/>
    </xf>
    <xf numFmtId="1" fontId="27" fillId="0" borderId="1" xfId="0" applyNumberFormat="1" applyFont="1" applyBorder="1" applyAlignment="1">
      <alignment horizontal="center" vertical="center"/>
    </xf>
    <xf numFmtId="0" fontId="26" fillId="2" borderId="1" xfId="0" applyFont="1" applyFill="1" applyBorder="1" applyAlignment="1">
      <alignment horizontal="center" vertical="center"/>
    </xf>
    <xf numFmtId="0" fontId="28" fillId="0" borderId="1" xfId="0" applyFont="1" applyBorder="1" applyAlignment="1">
      <alignment horizontal="center"/>
    </xf>
    <xf numFmtId="1" fontId="29" fillId="0" borderId="1" xfId="0" applyNumberFormat="1" applyFont="1" applyBorder="1" applyAlignment="1">
      <alignment horizontal="center" vertical="center"/>
    </xf>
    <xf numFmtId="0" fontId="7" fillId="2" borderId="1" xfId="0" applyFont="1" applyFill="1" applyBorder="1" applyAlignment="1">
      <alignment wrapText="1"/>
    </xf>
    <xf numFmtId="0" fontId="4" fillId="0" borderId="1" xfId="1" applyFont="1" applyFill="1" applyBorder="1" applyAlignment="1">
      <alignment horizontal="center" vertical="center"/>
    </xf>
    <xf numFmtId="0" fontId="28" fillId="0" borderId="1" xfId="0" applyFont="1" applyBorder="1" applyAlignment="1">
      <alignment horizontal="center" vertical="center"/>
    </xf>
    <xf numFmtId="0" fontId="31" fillId="0" borderId="1" xfId="0" applyFont="1" applyBorder="1" applyAlignment="1">
      <alignment horizontal="center" vertical="center"/>
    </xf>
    <xf numFmtId="1" fontId="7" fillId="0" borderId="1" xfId="0" applyNumberFormat="1" applyFont="1" applyBorder="1" applyAlignment="1">
      <alignment horizontal="center" vertical="center"/>
    </xf>
    <xf numFmtId="0" fontId="32" fillId="0" borderId="1" xfId="0" applyFont="1" applyBorder="1" applyAlignment="1">
      <alignment horizontal="center" vertical="center"/>
    </xf>
    <xf numFmtId="0" fontId="7" fillId="2" borderId="1" xfId="0" applyFont="1" applyFill="1" applyBorder="1" applyAlignment="1">
      <alignment vertical="center"/>
    </xf>
    <xf numFmtId="0" fontId="7" fillId="0" borderId="1" xfId="0" applyFont="1" applyBorder="1" applyAlignment="1">
      <alignment horizontal="center" vertical="center"/>
    </xf>
    <xf numFmtId="0" fontId="6" fillId="2" borderId="1" xfId="0" applyFont="1" applyFill="1" applyBorder="1" applyAlignment="1">
      <alignment horizontal="center" vertical="center"/>
    </xf>
    <xf numFmtId="0" fontId="35" fillId="2" borderId="1" xfId="0" applyFont="1" applyFill="1" applyBorder="1" applyAlignment="1">
      <alignment horizontal="left" vertical="center" wrapText="1"/>
    </xf>
    <xf numFmtId="0" fontId="35" fillId="2" borderId="1" xfId="0" applyFont="1" applyFill="1" applyBorder="1" applyAlignment="1">
      <alignment horizontal="center" vertical="center"/>
    </xf>
    <xf numFmtId="0" fontId="25" fillId="0" borderId="1" xfId="0" applyFont="1" applyBorder="1" applyAlignment="1">
      <alignment vertical="center"/>
    </xf>
    <xf numFmtId="0" fontId="4" fillId="0" borderId="1" xfId="0" applyFont="1" applyBorder="1" applyAlignment="1">
      <alignment horizontal="center" vertical="center"/>
    </xf>
    <xf numFmtId="0" fontId="25" fillId="0" borderId="1" xfId="0" applyFont="1" applyBorder="1" applyAlignment="1">
      <alignment horizontal="center" vertical="center"/>
    </xf>
    <xf numFmtId="0" fontId="8" fillId="0" borderId="1" xfId="0" applyFont="1" applyFill="1" applyBorder="1" applyAlignment="1">
      <alignment horizontal="left" vertical="center"/>
    </xf>
    <xf numFmtId="0" fontId="30"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7" fillId="2" borderId="1" xfId="0" applyFont="1" applyFill="1" applyBorder="1" applyAlignment="1">
      <alignment horizontal="center" vertical="center"/>
    </xf>
    <xf numFmtId="0" fontId="36" fillId="2" borderId="1" xfId="0" applyFont="1" applyFill="1" applyBorder="1" applyAlignment="1">
      <alignment horizontal="center" vertical="center"/>
    </xf>
    <xf numFmtId="0" fontId="4" fillId="0" borderId="1" xfId="1" applyFont="1" applyFill="1" applyBorder="1" applyAlignment="1">
      <alignment horizontal="center" vertical="center" wrapText="1"/>
    </xf>
    <xf numFmtId="0" fontId="38" fillId="2" borderId="1" xfId="0" applyFont="1" applyFill="1" applyBorder="1" applyAlignment="1">
      <alignment horizontal="center" vertical="center"/>
    </xf>
    <xf numFmtId="0" fontId="39" fillId="2" borderId="1" xfId="0" applyFont="1" applyFill="1" applyBorder="1" applyAlignment="1">
      <alignment horizontal="left" vertical="center" wrapText="1"/>
    </xf>
    <xf numFmtId="0" fontId="35" fillId="0" borderId="1" xfId="0" applyFont="1" applyFill="1" applyBorder="1" applyAlignment="1">
      <alignment wrapText="1"/>
    </xf>
    <xf numFmtId="0" fontId="4" fillId="2" borderId="1" xfId="0" applyFont="1" applyFill="1" applyBorder="1" applyAlignment="1">
      <alignment horizontal="center"/>
    </xf>
    <xf numFmtId="0" fontId="4" fillId="0" borderId="1" xfId="0" applyFont="1" applyFill="1" applyBorder="1" applyAlignment="1">
      <alignment horizontal="center"/>
    </xf>
    <xf numFmtId="0" fontId="5" fillId="5" borderId="1" xfId="0" applyFont="1" applyFill="1" applyBorder="1" applyAlignment="1">
      <alignment horizontal="center" vertical="center" wrapText="1"/>
    </xf>
    <xf numFmtId="0" fontId="33" fillId="0" borderId="1" xfId="0" applyFont="1" applyBorder="1" applyAlignment="1">
      <alignment horizontal="center" vertical="center"/>
    </xf>
    <xf numFmtId="0" fontId="30" fillId="0" borderId="1" xfId="0" applyFont="1" applyBorder="1" applyAlignment="1">
      <alignment horizontal="left" wrapText="1"/>
    </xf>
    <xf numFmtId="0" fontId="30" fillId="0" borderId="1" xfId="0" applyFont="1" applyBorder="1" applyAlignment="1">
      <alignment horizontal="left" vertical="center" wrapText="1"/>
    </xf>
    <xf numFmtId="0" fontId="5" fillId="5" borderId="0" xfId="0" applyFont="1" applyFill="1"/>
    <xf numFmtId="0" fontId="4" fillId="2" borderId="1" xfId="0" applyFont="1" applyFill="1" applyBorder="1" applyAlignment="1">
      <alignment wrapText="1"/>
    </xf>
    <xf numFmtId="0" fontId="4" fillId="0" borderId="1" xfId="1" applyFont="1" applyFill="1" applyBorder="1" applyAlignment="1">
      <alignment horizontal="left" vertical="center"/>
    </xf>
    <xf numFmtId="0" fontId="34" fillId="0" borderId="1" xfId="0" applyFont="1" applyBorder="1" applyAlignment="1">
      <alignment horizontal="left" wrapText="1"/>
    </xf>
    <xf numFmtId="0" fontId="30" fillId="0" borderId="1" xfId="0" applyFont="1" applyBorder="1" applyAlignment="1">
      <alignment horizontal="left" vertical="center"/>
    </xf>
    <xf numFmtId="0" fontId="4" fillId="2" borderId="1" xfId="0" applyFont="1" applyFill="1" applyBorder="1" applyAlignment="1">
      <alignment horizontal="left"/>
    </xf>
    <xf numFmtId="0" fontId="4" fillId="0" borderId="1" xfId="1" applyFont="1" applyFill="1" applyBorder="1" applyAlignment="1">
      <alignment horizontal="left" vertical="center" wrapText="1"/>
    </xf>
    <xf numFmtId="0" fontId="4" fillId="2" borderId="0" xfId="0" applyFont="1" applyFill="1" applyAlignment="1">
      <alignment horizontal="left"/>
    </xf>
    <xf numFmtId="0" fontId="4" fillId="5" borderId="1" xfId="0" applyFont="1" applyFill="1" applyBorder="1" applyAlignment="1">
      <alignment vertical="center"/>
    </xf>
    <xf numFmtId="0" fontId="4" fillId="5" borderId="1" xfId="0" applyFont="1" applyFill="1" applyBorder="1" applyAlignment="1">
      <alignment horizontal="left" vertical="center"/>
    </xf>
    <xf numFmtId="0" fontId="4" fillId="5" borderId="0" xfId="0" applyFont="1" applyFill="1"/>
    <xf numFmtId="0" fontId="6"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2" fontId="5" fillId="0" borderId="3" xfId="0" applyNumberFormat="1" applyFont="1" applyFill="1" applyBorder="1" applyAlignment="1">
      <alignment horizontal="center" vertical="center"/>
    </xf>
    <xf numFmtId="0" fontId="5" fillId="5" borderId="3" xfId="0" applyFont="1" applyFill="1" applyBorder="1" applyAlignment="1">
      <alignment vertical="center"/>
    </xf>
    <xf numFmtId="0" fontId="17" fillId="0" borderId="1" xfId="0" applyFont="1" applyFill="1" applyBorder="1" applyAlignment="1">
      <alignment wrapText="1"/>
    </xf>
    <xf numFmtId="0" fontId="15" fillId="0" borderId="1" xfId="0" applyFont="1" applyFill="1" applyBorder="1"/>
    <xf numFmtId="0" fontId="15" fillId="5" borderId="1" xfId="0" applyFont="1" applyFill="1" applyBorder="1"/>
    <xf numFmtId="0" fontId="5"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5"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7" fillId="2" borderId="1" xfId="2" applyFont="1" applyFill="1" applyBorder="1" applyAlignment="1">
      <alignment wrapText="1"/>
    </xf>
    <xf numFmtId="1" fontId="25" fillId="2" borderId="1" xfId="0" applyNumberFormat="1" applyFont="1" applyFill="1" applyBorder="1" applyAlignment="1">
      <alignment horizontal="center" vertical="center"/>
    </xf>
    <xf numFmtId="1" fontId="7" fillId="2" borderId="1" xfId="0" applyNumberFormat="1" applyFont="1" applyFill="1" applyBorder="1" applyAlignment="1">
      <alignment vertical="center" wrapText="1"/>
    </xf>
    <xf numFmtId="1" fontId="41" fillId="2" borderId="0" xfId="0" applyNumberFormat="1" applyFont="1" applyFill="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xf numFmtId="1" fontId="41" fillId="0" borderId="0" xfId="0" applyNumberFormat="1" applyFont="1" applyFill="1" applyAlignment="1">
      <alignment horizontal="center" vertical="center"/>
    </xf>
    <xf numFmtId="166" fontId="4" fillId="0" borderId="1" xfId="0" applyNumberFormat="1" applyFont="1" applyFill="1" applyBorder="1"/>
    <xf numFmtId="0" fontId="7" fillId="0" borderId="1" xfId="0" applyFont="1" applyFill="1" applyBorder="1" applyAlignment="1">
      <alignment wrapText="1"/>
    </xf>
    <xf numFmtId="0" fontId="25" fillId="0" borderId="1" xfId="0" applyFont="1" applyFill="1" applyBorder="1" applyAlignment="1">
      <alignment horizontal="center" vertical="center"/>
    </xf>
    <xf numFmtId="0" fontId="35" fillId="0" borderId="1" xfId="0" applyFont="1" applyFill="1" applyBorder="1" applyAlignment="1">
      <alignment horizontal="center" vertical="center"/>
    </xf>
    <xf numFmtId="0" fontId="36" fillId="0" borderId="1" xfId="0" applyFont="1" applyFill="1" applyBorder="1" applyAlignment="1">
      <alignment horizontal="left" vertical="center" wrapText="1"/>
    </xf>
    <xf numFmtId="1" fontId="25" fillId="0" borderId="1"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36"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0" borderId="1" xfId="0" applyFont="1" applyFill="1" applyBorder="1" applyAlignment="1">
      <alignment horizontal="left" wrapText="1"/>
    </xf>
    <xf numFmtId="0" fontId="35" fillId="0" borderId="1" xfId="0" applyFont="1" applyFill="1" applyBorder="1" applyAlignment="1">
      <alignment horizontal="left" wrapText="1"/>
    </xf>
    <xf numFmtId="0" fontId="6" fillId="0" borderId="1" xfId="0" applyFont="1" applyFill="1" applyBorder="1" applyAlignment="1">
      <alignment horizontal="left" wrapText="1"/>
    </xf>
    <xf numFmtId="0" fontId="6" fillId="0" borderId="1" xfId="0" applyFont="1" applyFill="1" applyBorder="1" applyAlignment="1">
      <alignment horizontal="center" wrapText="1"/>
    </xf>
    <xf numFmtId="0" fontId="4" fillId="0" borderId="1" xfId="0" applyFont="1" applyFill="1" applyBorder="1" applyAlignment="1">
      <alignment horizontal="center" wrapText="1"/>
    </xf>
    <xf numFmtId="1" fontId="6" fillId="0" borderId="1" xfId="0" applyNumberFormat="1" applyFont="1" applyFill="1" applyBorder="1" applyAlignment="1">
      <alignment horizontal="center" vertical="center" wrapText="1"/>
    </xf>
    <xf numFmtId="0" fontId="6" fillId="0" borderId="1" xfId="5"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4" fillId="2" borderId="0" xfId="0" applyFont="1" applyFill="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wrapText="1"/>
    </xf>
    <xf numFmtId="1" fontId="41" fillId="0" borderId="1" xfId="0" applyNumberFormat="1" applyFont="1" applyFill="1" applyBorder="1" applyAlignment="1">
      <alignment horizontal="center" vertical="center"/>
    </xf>
    <xf numFmtId="0" fontId="30" fillId="0" borderId="10" xfId="0" applyNumberFormat="1" applyFont="1" applyBorder="1" applyAlignment="1">
      <alignment horizontal="center" vertical="center" wrapText="1" shrinkToFit="1" readingOrder="1"/>
    </xf>
    <xf numFmtId="0" fontId="30" fillId="0" borderId="10" xfId="0" applyNumberFormat="1" applyFont="1" applyBorder="1" applyAlignment="1">
      <alignment horizontal="center" vertical="top" readingOrder="1"/>
    </xf>
    <xf numFmtId="49" fontId="7" fillId="0" borderId="10" xfId="0" applyNumberFormat="1" applyFont="1" applyBorder="1" applyAlignment="1">
      <alignment horizontal="left" vertical="top" wrapText="1" shrinkToFit="1" readingOrder="1"/>
    </xf>
    <xf numFmtId="0" fontId="3" fillId="0" borderId="0" xfId="0" applyFont="1" applyAlignment="1">
      <alignment horizontal="center"/>
    </xf>
    <xf numFmtId="0" fontId="8" fillId="0" borderId="0" xfId="0" applyFont="1"/>
    <xf numFmtId="0" fontId="42" fillId="3" borderId="1" xfId="0" applyFont="1" applyFill="1" applyBorder="1" applyAlignment="1">
      <alignment horizontal="center" vertical="center"/>
    </xf>
    <xf numFmtId="0" fontId="42"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xf>
    <xf numFmtId="2" fontId="8" fillId="2" borderId="1" xfId="0" applyNumberFormat="1" applyFont="1" applyFill="1" applyBorder="1" applyAlignment="1">
      <alignment horizontal="center" vertical="center"/>
    </xf>
    <xf numFmtId="0" fontId="8" fillId="7" borderId="1" xfId="0" applyFont="1" applyFill="1" applyBorder="1" applyAlignment="1">
      <alignment horizontal="center" vertical="center"/>
    </xf>
    <xf numFmtId="1" fontId="8" fillId="7" borderId="1" xfId="0" applyNumberFormat="1" applyFont="1" applyFill="1" applyBorder="1" applyAlignment="1">
      <alignment horizontal="center" vertical="center"/>
    </xf>
    <xf numFmtId="2" fontId="8" fillId="7" borderId="1"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1" fontId="25" fillId="0" borderId="1" xfId="0" applyNumberFormat="1" applyFont="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40" fillId="6" borderId="2" xfId="0" applyFont="1" applyFill="1" applyBorder="1" applyAlignment="1">
      <alignment horizontal="center" vertical="center" wrapText="1"/>
    </xf>
    <xf numFmtId="0" fontId="40" fillId="6" borderId="7" xfId="0" applyFont="1" applyFill="1" applyBorder="1" applyAlignment="1">
      <alignment horizontal="center" vertical="center" wrapText="1"/>
    </xf>
    <xf numFmtId="0" fontId="40" fillId="6"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0" fontId="5" fillId="0" borderId="1" xfId="0" applyFont="1" applyFill="1" applyBorder="1" applyAlignment="1">
      <alignment horizontal="right" vertical="center"/>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17" fillId="2" borderId="0" xfId="0" applyFont="1" applyFill="1" applyAlignment="1">
      <alignment horizontal="left" vertical="top" wrapText="1"/>
    </xf>
    <xf numFmtId="0" fontId="8" fillId="2" borderId="0" xfId="0" applyFont="1" applyFill="1" applyAlignment="1">
      <alignment horizontal="left" vertical="top" wrapText="1"/>
    </xf>
    <xf numFmtId="0" fontId="5"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3" fillId="2" borderId="1" xfId="0" applyFont="1" applyFill="1" applyBorder="1" applyAlignment="1">
      <alignment horizontal="right"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8" fillId="3" borderId="2"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40" fillId="6" borderId="3" xfId="0" applyFont="1" applyFill="1" applyBorder="1" applyAlignment="1">
      <alignment horizontal="center" vertical="center" wrapText="1"/>
    </xf>
    <xf numFmtId="0" fontId="40" fillId="6" borderId="4" xfId="0" applyFont="1" applyFill="1" applyBorder="1" applyAlignment="1">
      <alignment horizontal="center" vertical="center" wrapText="1"/>
    </xf>
    <xf numFmtId="0" fontId="40" fillId="6" borderId="5" xfId="0" applyFont="1" applyFill="1" applyBorder="1" applyAlignment="1">
      <alignment horizontal="center" vertical="center" wrapText="1"/>
    </xf>
    <xf numFmtId="0" fontId="18"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3" borderId="2" xfId="0" applyFont="1" applyFill="1" applyBorder="1" applyAlignment="1">
      <alignment horizontal="center" wrapText="1"/>
    </xf>
    <xf numFmtId="0" fontId="5" fillId="3" borderId="6" xfId="0" applyFont="1" applyFill="1" applyBorder="1" applyAlignment="1">
      <alignment horizont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2" borderId="1" xfId="0" applyFont="1" applyFill="1" applyBorder="1" applyAlignment="1">
      <alignment horizontal="righ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5" fillId="5" borderId="1" xfId="0" applyFont="1" applyFill="1" applyBorder="1" applyAlignment="1">
      <alignment horizontal="center" vertical="center" wrapText="1"/>
    </xf>
    <xf numFmtId="0" fontId="8" fillId="2" borderId="0" xfId="0" applyFont="1" applyFill="1" applyAlignment="1">
      <alignment horizontal="left" vertical="center"/>
    </xf>
    <xf numFmtId="0" fontId="8" fillId="2" borderId="0" xfId="0" applyFont="1" applyFill="1" applyAlignment="1">
      <alignment horizontal="center"/>
    </xf>
    <xf numFmtId="0" fontId="4" fillId="2" borderId="0" xfId="0" applyFont="1" applyFill="1" applyAlignment="1">
      <alignment horizontal="center"/>
    </xf>
    <xf numFmtId="0" fontId="4" fillId="2" borderId="1" xfId="0" applyFont="1" applyFill="1" applyBorder="1" applyAlignment="1">
      <alignment horizontal="center" vertical="center"/>
    </xf>
    <xf numFmtId="0" fontId="30" fillId="0" borderId="1" xfId="0" applyFont="1" applyBorder="1" applyAlignment="1">
      <alignment horizontal="left" vertical="center"/>
    </xf>
    <xf numFmtId="0" fontId="28"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1" fontId="25"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35" fillId="2" borderId="1" xfId="0" applyFont="1" applyFill="1" applyBorder="1" applyAlignment="1">
      <alignment horizontal="left" vertical="center" wrapText="1"/>
    </xf>
    <xf numFmtId="1" fontId="4"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1"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3" fillId="0" borderId="0" xfId="0" applyFont="1" applyAlignment="1">
      <alignment horizontal="center"/>
    </xf>
    <xf numFmtId="1" fontId="41" fillId="0" borderId="1" xfId="0" applyNumberFormat="1" applyFont="1" applyFill="1" applyBorder="1" applyAlignment="1">
      <alignment horizontal="center" vertical="center" wrapText="1"/>
    </xf>
  </cellXfs>
  <cellStyles count="7">
    <cellStyle name="Excel Built-in Explanatory Text" xfId="6"/>
    <cellStyle name="Гиперссылка" xfId="2" builtinId="8"/>
    <cellStyle name="Обычный" xfId="0" builtinId="0"/>
    <cellStyle name="Обычный 2" xfId="1"/>
    <cellStyle name="Обычный 2 2" xfId="5"/>
    <cellStyle name="Пояснение 2" xfId="3"/>
    <cellStyle name="Процентный 2" xfId="4"/>
  </cellStyles>
  <dxfs count="2">
    <dxf>
      <font>
        <color rgb="FF9C0006"/>
      </font>
      <fill>
        <patternFill>
          <bgColor rgb="FFFFC7CE"/>
        </patternFill>
      </fill>
    </dxf>
    <dxf>
      <font>
        <color rgb="FF9C0006"/>
      </font>
      <fill>
        <patternFill>
          <bgColor rgb="FFFFC7CE"/>
        </patternFill>
      </fill>
    </dxf>
  </dxfs>
  <tableStyles count="3" defaultTableStyle="TableStyleMedium9" defaultPivotStyle="PivotStyleLight16">
    <tableStyle name="Стиль таблицы 1" pivot="0" count="0"/>
    <tableStyle name="Стиль таблицы 2" pivot="0" count="0"/>
    <tableStyle name="Стиль таблицы 3"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maps.sakh.com/nevelsk/company/kommunalshik/?utm_source=biz&amp;utm_medium=addressUrl" TargetMode="External"/><Relationship Id="rId3" Type="http://schemas.openxmlformats.org/officeDocument/2006/relationships/hyperlink" Target="https://maps.sakh.com/nevelsk/company/kommunalshik/?utm_source=biz&amp;utm_medium=addressUrl" TargetMode="External"/><Relationship Id="rId7" Type="http://schemas.openxmlformats.org/officeDocument/2006/relationships/hyperlink" Target="https://maps.sakh.com/nevelsk/company/kommunalshik/?utm_source=biz&amp;utm_medium=addressUrl" TargetMode="External"/><Relationship Id="rId2" Type="http://schemas.openxmlformats.org/officeDocument/2006/relationships/hyperlink" Target="https://maps.sakh.com/nevelsk/company/kommunalshik/?utm_source=biz&amp;utm_medium=addressUrl" TargetMode="External"/><Relationship Id="rId1" Type="http://schemas.openxmlformats.org/officeDocument/2006/relationships/hyperlink" Target="https://maps.sakh.com/nevelsk/company/kommunalshik/?utm_source=biz&amp;utm_medium=addressUrl" TargetMode="External"/><Relationship Id="rId6" Type="http://schemas.openxmlformats.org/officeDocument/2006/relationships/hyperlink" Target="https://maps.sakh.com/nevelsk/company/kommunalshik/?utm_source=biz&amp;utm_medium=addressUrl" TargetMode="External"/><Relationship Id="rId5" Type="http://schemas.openxmlformats.org/officeDocument/2006/relationships/hyperlink" Target="https://maps.sakh.com/nevelsk/company/kommunalshik/?utm_source=biz&amp;utm_medium=addressUrl" TargetMode="External"/><Relationship Id="rId10" Type="http://schemas.openxmlformats.org/officeDocument/2006/relationships/printerSettings" Target="../printerSettings/printerSettings7.bin"/><Relationship Id="rId4" Type="http://schemas.openxmlformats.org/officeDocument/2006/relationships/hyperlink" Target="https://maps.sakh.com/nevelsk/company/kommunalshik/?utm_source=biz&amp;utm_medium=addressUrl" TargetMode="External"/><Relationship Id="rId9" Type="http://schemas.openxmlformats.org/officeDocument/2006/relationships/hyperlink" Target="https://maps.sakh.com/nevelsk/company/kommunalshik/?utm_source=biz&amp;utm_medium=addressUr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D128"/>
  <sheetViews>
    <sheetView view="pageBreakPreview" zoomScale="60" zoomScaleNormal="40" workbookViewId="0">
      <pane ySplit="5" topLeftCell="A6" activePane="bottomLeft" state="frozen"/>
      <selection pane="bottomLeft" activeCell="Z2" sqref="Z2:Z4"/>
    </sheetView>
  </sheetViews>
  <sheetFormatPr defaultRowHeight="15" x14ac:dyDescent="0.25"/>
  <cols>
    <col min="1" max="1" width="9.140625" style="8" customWidth="1"/>
    <col min="2" max="10" width="15.7109375" style="8" customWidth="1"/>
    <col min="11" max="12" width="15.7109375" style="46" customWidth="1"/>
    <col min="13" max="14" width="15.7109375" style="8" customWidth="1"/>
    <col min="15" max="15" width="13.7109375" style="8" customWidth="1"/>
    <col min="16" max="19" width="15.7109375" style="8" customWidth="1"/>
    <col min="20" max="20" width="24.7109375" style="8" customWidth="1"/>
    <col min="21" max="22" width="15.7109375" style="8" customWidth="1"/>
    <col min="23" max="23" width="18.140625" style="8" customWidth="1"/>
    <col min="24" max="25" width="17.7109375" style="8" customWidth="1"/>
    <col min="26" max="26" width="16.85546875" style="8" customWidth="1"/>
    <col min="27" max="27" width="22" style="8" customWidth="1"/>
    <col min="28" max="16384" width="9.140625" style="8"/>
  </cols>
  <sheetData>
    <row r="1" spans="1:26" ht="72.75" customHeight="1" x14ac:dyDescent="0.25">
      <c r="A1" s="305" t="s">
        <v>3092</v>
      </c>
      <c r="B1" s="305"/>
      <c r="C1" s="305"/>
      <c r="D1" s="305"/>
      <c r="E1" s="305"/>
      <c r="F1" s="305"/>
      <c r="G1" s="305"/>
      <c r="H1" s="305"/>
      <c r="I1" s="305"/>
      <c r="J1" s="305"/>
      <c r="K1" s="305"/>
      <c r="L1" s="305"/>
      <c r="M1" s="305"/>
      <c r="N1" s="305"/>
      <c r="O1" s="305"/>
      <c r="P1" s="305"/>
      <c r="Q1" s="305"/>
      <c r="R1" s="305"/>
      <c r="S1" s="305"/>
      <c r="T1" s="305"/>
      <c r="U1" s="305"/>
      <c r="V1" s="305"/>
      <c r="W1" s="305"/>
    </row>
    <row r="2" spans="1:26" s="11" customFormat="1" ht="34.5" customHeight="1" x14ac:dyDescent="0.25">
      <c r="A2" s="306" t="s">
        <v>2</v>
      </c>
      <c r="B2" s="309" t="s">
        <v>3</v>
      </c>
      <c r="C2" s="310"/>
      <c r="D2" s="310"/>
      <c r="E2" s="311"/>
      <c r="F2" s="312" t="s">
        <v>4</v>
      </c>
      <c r="G2" s="312"/>
      <c r="H2" s="312"/>
      <c r="I2" s="312"/>
      <c r="J2" s="312"/>
      <c r="K2" s="312"/>
      <c r="L2" s="312"/>
      <c r="M2" s="312"/>
      <c r="N2" s="312"/>
      <c r="O2" s="312"/>
      <c r="P2" s="312"/>
      <c r="Q2" s="312"/>
      <c r="R2" s="312"/>
      <c r="S2" s="312" t="s">
        <v>5</v>
      </c>
      <c r="T2" s="312"/>
      <c r="U2" s="312"/>
      <c r="V2" s="312" t="s">
        <v>6</v>
      </c>
      <c r="W2" s="312"/>
      <c r="X2" s="312" t="s">
        <v>3090</v>
      </c>
      <c r="Y2" s="309" t="s">
        <v>3091</v>
      </c>
      <c r="Z2" s="302" t="s">
        <v>3518</v>
      </c>
    </row>
    <row r="3" spans="1:26" s="11" customFormat="1" ht="115.5" customHeight="1" x14ac:dyDescent="0.25">
      <c r="A3" s="307"/>
      <c r="B3" s="313" t="s">
        <v>7</v>
      </c>
      <c r="C3" s="309" t="s">
        <v>8</v>
      </c>
      <c r="D3" s="311"/>
      <c r="E3" s="313" t="s">
        <v>926</v>
      </c>
      <c r="F3" s="313" t="s">
        <v>227</v>
      </c>
      <c r="G3" s="313" t="s">
        <v>9</v>
      </c>
      <c r="H3" s="313" t="s">
        <v>10</v>
      </c>
      <c r="I3" s="313" t="s">
        <v>927</v>
      </c>
      <c r="J3" s="313" t="s">
        <v>928</v>
      </c>
      <c r="K3" s="315" t="s">
        <v>929</v>
      </c>
      <c r="L3" s="315" t="s">
        <v>228</v>
      </c>
      <c r="M3" s="313" t="s">
        <v>930</v>
      </c>
      <c r="N3" s="313" t="s">
        <v>931</v>
      </c>
      <c r="O3" s="313" t="s">
        <v>925</v>
      </c>
      <c r="P3" s="313" t="s">
        <v>928</v>
      </c>
      <c r="Q3" s="313" t="s">
        <v>3098</v>
      </c>
      <c r="R3" s="313" t="s">
        <v>3099</v>
      </c>
      <c r="S3" s="313" t="s">
        <v>11</v>
      </c>
      <c r="T3" s="313" t="s">
        <v>12</v>
      </c>
      <c r="U3" s="313" t="s">
        <v>13</v>
      </c>
      <c r="V3" s="313" t="s">
        <v>14</v>
      </c>
      <c r="W3" s="313" t="s">
        <v>15</v>
      </c>
      <c r="X3" s="312"/>
      <c r="Y3" s="309"/>
      <c r="Z3" s="303"/>
    </row>
    <row r="4" spans="1:26" s="11" customFormat="1" ht="21" customHeight="1" x14ac:dyDescent="0.25">
      <c r="A4" s="308"/>
      <c r="B4" s="314"/>
      <c r="C4" s="132" t="s">
        <v>932</v>
      </c>
      <c r="D4" s="132" t="s">
        <v>933</v>
      </c>
      <c r="E4" s="314"/>
      <c r="F4" s="314"/>
      <c r="G4" s="314"/>
      <c r="H4" s="314"/>
      <c r="I4" s="314"/>
      <c r="J4" s="314"/>
      <c r="K4" s="316"/>
      <c r="L4" s="316"/>
      <c r="M4" s="314"/>
      <c r="N4" s="314"/>
      <c r="O4" s="314"/>
      <c r="P4" s="314"/>
      <c r="Q4" s="314"/>
      <c r="R4" s="314"/>
      <c r="S4" s="314"/>
      <c r="T4" s="314"/>
      <c r="U4" s="314"/>
      <c r="V4" s="314"/>
      <c r="W4" s="314"/>
      <c r="X4" s="312"/>
      <c r="Y4" s="309"/>
      <c r="Z4" s="304"/>
    </row>
    <row r="5" spans="1:26" s="11" customFormat="1" ht="22.5" customHeight="1" x14ac:dyDescent="0.25">
      <c r="A5" s="147">
        <v>1</v>
      </c>
      <c r="B5" s="132">
        <v>2</v>
      </c>
      <c r="C5" s="132">
        <v>3</v>
      </c>
      <c r="D5" s="132">
        <v>4</v>
      </c>
      <c r="E5" s="132">
        <v>5</v>
      </c>
      <c r="F5" s="132">
        <v>6</v>
      </c>
      <c r="G5" s="132">
        <v>7</v>
      </c>
      <c r="H5" s="132">
        <v>8</v>
      </c>
      <c r="I5" s="132">
        <v>9</v>
      </c>
      <c r="J5" s="132">
        <v>10</v>
      </c>
      <c r="K5" s="48">
        <v>11</v>
      </c>
      <c r="L5" s="48">
        <v>12</v>
      </c>
      <c r="M5" s="132">
        <v>13</v>
      </c>
      <c r="N5" s="132">
        <v>14</v>
      </c>
      <c r="O5" s="132">
        <v>15</v>
      </c>
      <c r="P5" s="132">
        <v>16</v>
      </c>
      <c r="Q5" s="132">
        <v>17</v>
      </c>
      <c r="R5" s="132">
        <v>18</v>
      </c>
      <c r="S5" s="132">
        <v>19</v>
      </c>
      <c r="T5" s="132">
        <v>20</v>
      </c>
      <c r="U5" s="132">
        <v>21</v>
      </c>
      <c r="V5" s="132">
        <v>22</v>
      </c>
      <c r="W5" s="132">
        <v>23</v>
      </c>
      <c r="X5" s="132">
        <v>24</v>
      </c>
      <c r="Y5" s="220">
        <v>25</v>
      </c>
      <c r="Z5" s="221">
        <v>26</v>
      </c>
    </row>
    <row r="6" spans="1:26" s="92" customFormat="1" x14ac:dyDescent="0.25">
      <c r="A6" s="323" t="s">
        <v>934</v>
      </c>
      <c r="B6" s="323"/>
      <c r="C6" s="323"/>
      <c r="D6" s="323"/>
      <c r="E6" s="323"/>
      <c r="F6" s="323"/>
      <c r="G6" s="323"/>
      <c r="H6" s="323"/>
      <c r="I6" s="323"/>
      <c r="J6" s="323"/>
      <c r="K6" s="323"/>
      <c r="L6" s="323"/>
      <c r="M6" s="323"/>
      <c r="N6" s="323"/>
      <c r="O6" s="323"/>
      <c r="P6" s="323"/>
      <c r="Q6" s="323"/>
      <c r="R6" s="323"/>
      <c r="S6" s="323"/>
      <c r="T6" s="323"/>
      <c r="U6" s="323"/>
      <c r="V6" s="323"/>
      <c r="W6" s="323"/>
      <c r="Z6" s="115"/>
    </row>
    <row r="7" spans="1:26" s="95" customFormat="1" ht="94.5" x14ac:dyDescent="0.25">
      <c r="A7" s="145">
        <v>1</v>
      </c>
      <c r="B7" s="145" t="s">
        <v>16</v>
      </c>
      <c r="C7" s="145" t="s">
        <v>935</v>
      </c>
      <c r="D7" s="145" t="s">
        <v>936</v>
      </c>
      <c r="E7" s="145" t="s">
        <v>937</v>
      </c>
      <c r="F7" s="145" t="s">
        <v>802</v>
      </c>
      <c r="G7" s="136" t="s">
        <v>17</v>
      </c>
      <c r="H7" s="145">
        <v>4.2</v>
      </c>
      <c r="I7" s="145">
        <v>2</v>
      </c>
      <c r="J7" s="145" t="s">
        <v>938</v>
      </c>
      <c r="K7" s="93">
        <v>1.1000000000000001</v>
      </c>
      <c r="L7" s="93">
        <f>I7*K7</f>
        <v>2.2000000000000002</v>
      </c>
      <c r="M7" s="145" t="s">
        <v>18</v>
      </c>
      <c r="N7" s="145" t="s">
        <v>153</v>
      </c>
      <c r="O7" s="145">
        <v>0</v>
      </c>
      <c r="P7" s="145" t="s">
        <v>0</v>
      </c>
      <c r="Q7" s="145" t="s">
        <v>0</v>
      </c>
      <c r="R7" s="145">
        <v>0</v>
      </c>
      <c r="S7" s="145" t="s">
        <v>939</v>
      </c>
      <c r="T7" s="94">
        <v>1026501179935</v>
      </c>
      <c r="U7" s="145" t="s">
        <v>19</v>
      </c>
      <c r="V7" s="145" t="s">
        <v>20</v>
      </c>
      <c r="W7" s="145" t="s">
        <v>21</v>
      </c>
      <c r="X7" s="145">
        <v>2020</v>
      </c>
      <c r="Y7" s="126" t="s">
        <v>3100</v>
      </c>
      <c r="Z7" s="224"/>
    </row>
    <row r="8" spans="1:26" s="95" customFormat="1" ht="94.5" x14ac:dyDescent="0.25">
      <c r="A8" s="145">
        <v>2</v>
      </c>
      <c r="B8" s="145" t="s">
        <v>22</v>
      </c>
      <c r="C8" s="145" t="s">
        <v>940</v>
      </c>
      <c r="D8" s="145" t="s">
        <v>941</v>
      </c>
      <c r="E8" s="145" t="s">
        <v>942</v>
      </c>
      <c r="F8" s="145" t="s">
        <v>802</v>
      </c>
      <c r="G8" s="136" t="s">
        <v>17</v>
      </c>
      <c r="H8" s="145">
        <v>4.2</v>
      </c>
      <c r="I8" s="145">
        <v>2</v>
      </c>
      <c r="J8" s="145" t="s">
        <v>938</v>
      </c>
      <c r="K8" s="93">
        <v>1.1000000000000001</v>
      </c>
      <c r="L8" s="93">
        <f t="shared" ref="L8:L71" si="0">I8*K8</f>
        <v>2.2000000000000002</v>
      </c>
      <c r="M8" s="145" t="s">
        <v>18</v>
      </c>
      <c r="N8" s="145" t="s">
        <v>153</v>
      </c>
      <c r="O8" s="145">
        <v>0</v>
      </c>
      <c r="P8" s="145" t="s">
        <v>0</v>
      </c>
      <c r="Q8" s="145" t="s">
        <v>0</v>
      </c>
      <c r="R8" s="145">
        <v>0</v>
      </c>
      <c r="S8" s="145" t="s">
        <v>939</v>
      </c>
      <c r="T8" s="94">
        <v>1026501179935</v>
      </c>
      <c r="U8" s="145" t="s">
        <v>19</v>
      </c>
      <c r="V8" s="145" t="s">
        <v>20</v>
      </c>
      <c r="W8" s="145" t="s">
        <v>23</v>
      </c>
      <c r="X8" s="145">
        <v>2020</v>
      </c>
      <c r="Y8" s="126" t="s">
        <v>3100</v>
      </c>
      <c r="Z8" s="224"/>
    </row>
    <row r="9" spans="1:26" s="95" customFormat="1" ht="94.5" x14ac:dyDescent="0.25">
      <c r="A9" s="145">
        <v>3</v>
      </c>
      <c r="B9" s="145" t="s">
        <v>943</v>
      </c>
      <c r="C9" s="145" t="s">
        <v>944</v>
      </c>
      <c r="D9" s="145" t="s">
        <v>945</v>
      </c>
      <c r="E9" s="145"/>
      <c r="F9" s="145" t="s">
        <v>802</v>
      </c>
      <c r="G9" s="136" t="s">
        <v>17</v>
      </c>
      <c r="H9" s="145">
        <v>4.2</v>
      </c>
      <c r="I9" s="145">
        <v>2</v>
      </c>
      <c r="J9" s="145" t="s">
        <v>938</v>
      </c>
      <c r="K9" s="93">
        <v>1.1000000000000001</v>
      </c>
      <c r="L9" s="93">
        <f t="shared" si="0"/>
        <v>2.2000000000000002</v>
      </c>
      <c r="M9" s="145" t="s">
        <v>18</v>
      </c>
      <c r="N9" s="145" t="s">
        <v>153</v>
      </c>
      <c r="O9" s="145">
        <v>0</v>
      </c>
      <c r="P9" s="145" t="s">
        <v>0</v>
      </c>
      <c r="Q9" s="145" t="s">
        <v>0</v>
      </c>
      <c r="R9" s="145">
        <v>0</v>
      </c>
      <c r="S9" s="145" t="s">
        <v>939</v>
      </c>
      <c r="T9" s="94">
        <v>1026501179935</v>
      </c>
      <c r="U9" s="145" t="s">
        <v>19</v>
      </c>
      <c r="V9" s="145" t="s">
        <v>20</v>
      </c>
      <c r="W9" s="145" t="s">
        <v>946</v>
      </c>
      <c r="X9" s="145">
        <v>2020</v>
      </c>
      <c r="Y9" s="126" t="s">
        <v>3100</v>
      </c>
      <c r="Z9" s="224"/>
    </row>
    <row r="10" spans="1:26" s="95" customFormat="1" ht="94.5" x14ac:dyDescent="0.25">
      <c r="A10" s="145">
        <v>4</v>
      </c>
      <c r="B10" s="145" t="s">
        <v>24</v>
      </c>
      <c r="C10" s="145" t="s">
        <v>947</v>
      </c>
      <c r="D10" s="145" t="s">
        <v>948</v>
      </c>
      <c r="E10" s="145" t="s">
        <v>949</v>
      </c>
      <c r="F10" s="145" t="s">
        <v>802</v>
      </c>
      <c r="G10" s="136" t="s">
        <v>17</v>
      </c>
      <c r="H10" s="145">
        <v>2.2999999999999998</v>
      </c>
      <c r="I10" s="145">
        <v>2</v>
      </c>
      <c r="J10" s="145" t="s">
        <v>938</v>
      </c>
      <c r="K10" s="93">
        <v>1.1000000000000001</v>
      </c>
      <c r="L10" s="93">
        <f t="shared" si="0"/>
        <v>2.2000000000000002</v>
      </c>
      <c r="M10" s="145" t="s">
        <v>18</v>
      </c>
      <c r="N10" s="145" t="s">
        <v>153</v>
      </c>
      <c r="O10" s="145">
        <v>0</v>
      </c>
      <c r="P10" s="145" t="s">
        <v>0</v>
      </c>
      <c r="Q10" s="145" t="s">
        <v>0</v>
      </c>
      <c r="R10" s="145">
        <v>0</v>
      </c>
      <c r="S10" s="145" t="s">
        <v>939</v>
      </c>
      <c r="T10" s="94">
        <v>1026501179935</v>
      </c>
      <c r="U10" s="145" t="s">
        <v>19</v>
      </c>
      <c r="V10" s="145" t="s">
        <v>20</v>
      </c>
      <c r="W10" s="145" t="s">
        <v>25</v>
      </c>
      <c r="X10" s="145">
        <v>2020</v>
      </c>
      <c r="Y10" s="126" t="s">
        <v>3100</v>
      </c>
      <c r="Z10" s="224"/>
    </row>
    <row r="11" spans="1:26" s="95" customFormat="1" ht="94.5" x14ac:dyDescent="0.25">
      <c r="A11" s="145">
        <v>5</v>
      </c>
      <c r="B11" s="145" t="s">
        <v>26</v>
      </c>
      <c r="C11" s="145" t="s">
        <v>950</v>
      </c>
      <c r="D11" s="145" t="s">
        <v>951</v>
      </c>
      <c r="E11" s="145" t="s">
        <v>937</v>
      </c>
      <c r="F11" s="145" t="s">
        <v>802</v>
      </c>
      <c r="G11" s="136" t="s">
        <v>17</v>
      </c>
      <c r="H11" s="145">
        <v>8.3000000000000007</v>
      </c>
      <c r="I11" s="145">
        <v>4</v>
      </c>
      <c r="J11" s="145" t="s">
        <v>938</v>
      </c>
      <c r="K11" s="93">
        <v>1.1000000000000001</v>
      </c>
      <c r="L11" s="93">
        <f t="shared" si="0"/>
        <v>4.4000000000000004</v>
      </c>
      <c r="M11" s="145" t="s">
        <v>18</v>
      </c>
      <c r="N11" s="145" t="s">
        <v>153</v>
      </c>
      <c r="O11" s="145">
        <v>0</v>
      </c>
      <c r="P11" s="145" t="s">
        <v>0</v>
      </c>
      <c r="Q11" s="145" t="s">
        <v>0</v>
      </c>
      <c r="R11" s="145">
        <v>0</v>
      </c>
      <c r="S11" s="145" t="s">
        <v>939</v>
      </c>
      <c r="T11" s="94">
        <v>1026501179935</v>
      </c>
      <c r="U11" s="145" t="s">
        <v>19</v>
      </c>
      <c r="V11" s="145" t="s">
        <v>20</v>
      </c>
      <c r="W11" s="145" t="s">
        <v>27</v>
      </c>
      <c r="X11" s="145">
        <v>2020</v>
      </c>
      <c r="Y11" s="126" t="s">
        <v>3100</v>
      </c>
      <c r="Z11" s="224"/>
    </row>
    <row r="12" spans="1:26" s="95" customFormat="1" ht="94.5" x14ac:dyDescent="0.25">
      <c r="A12" s="145">
        <v>6</v>
      </c>
      <c r="B12" s="145" t="s">
        <v>952</v>
      </c>
      <c r="C12" s="145" t="s">
        <v>953</v>
      </c>
      <c r="D12" s="145" t="s">
        <v>954</v>
      </c>
      <c r="E12" s="145"/>
      <c r="F12" s="145" t="s">
        <v>802</v>
      </c>
      <c r="G12" s="136" t="s">
        <v>17</v>
      </c>
      <c r="H12" s="145">
        <v>6</v>
      </c>
      <c r="I12" s="145">
        <v>2</v>
      </c>
      <c r="J12" s="145" t="s">
        <v>938</v>
      </c>
      <c r="K12" s="93">
        <v>1.1000000000000001</v>
      </c>
      <c r="L12" s="93">
        <f t="shared" si="0"/>
        <v>2.2000000000000002</v>
      </c>
      <c r="M12" s="145" t="s">
        <v>18</v>
      </c>
      <c r="N12" s="145" t="s">
        <v>153</v>
      </c>
      <c r="O12" s="145">
        <v>0</v>
      </c>
      <c r="P12" s="145" t="s">
        <v>0</v>
      </c>
      <c r="Q12" s="145" t="s">
        <v>0</v>
      </c>
      <c r="R12" s="145">
        <v>0</v>
      </c>
      <c r="S12" s="145" t="s">
        <v>939</v>
      </c>
      <c r="T12" s="94">
        <v>1026501179935</v>
      </c>
      <c r="U12" s="145" t="s">
        <v>19</v>
      </c>
      <c r="V12" s="145" t="s">
        <v>20</v>
      </c>
      <c r="W12" s="145" t="s">
        <v>955</v>
      </c>
      <c r="X12" s="145">
        <v>2021</v>
      </c>
      <c r="Y12" s="126" t="s">
        <v>3100</v>
      </c>
      <c r="Z12" s="224"/>
    </row>
    <row r="13" spans="1:26" s="95" customFormat="1" ht="94.5" x14ac:dyDescent="0.25">
      <c r="A13" s="145">
        <v>7</v>
      </c>
      <c r="B13" s="145" t="s">
        <v>28</v>
      </c>
      <c r="C13" s="145" t="s">
        <v>956</v>
      </c>
      <c r="D13" s="145" t="s">
        <v>957</v>
      </c>
      <c r="E13" s="145" t="s">
        <v>958</v>
      </c>
      <c r="F13" s="145" t="s">
        <v>802</v>
      </c>
      <c r="G13" s="136" t="s">
        <v>17</v>
      </c>
      <c r="H13" s="145">
        <v>6</v>
      </c>
      <c r="I13" s="145">
        <v>4</v>
      </c>
      <c r="J13" s="145" t="s">
        <v>938</v>
      </c>
      <c r="K13" s="93">
        <v>1.1000000000000001</v>
      </c>
      <c r="L13" s="93">
        <f t="shared" si="0"/>
        <v>4.4000000000000004</v>
      </c>
      <c r="M13" s="145" t="s">
        <v>18</v>
      </c>
      <c r="N13" s="145" t="s">
        <v>153</v>
      </c>
      <c r="O13" s="145">
        <v>0</v>
      </c>
      <c r="P13" s="145" t="s">
        <v>0</v>
      </c>
      <c r="Q13" s="145" t="s">
        <v>0</v>
      </c>
      <c r="R13" s="145">
        <v>0</v>
      </c>
      <c r="S13" s="145" t="s">
        <v>939</v>
      </c>
      <c r="T13" s="94">
        <v>1026501179935</v>
      </c>
      <c r="U13" s="145" t="s">
        <v>19</v>
      </c>
      <c r="V13" s="145" t="s">
        <v>20</v>
      </c>
      <c r="W13" s="145" t="s">
        <v>29</v>
      </c>
      <c r="X13" s="145">
        <v>2019</v>
      </c>
      <c r="Y13" s="126" t="s">
        <v>3100</v>
      </c>
      <c r="Z13" s="224"/>
    </row>
    <row r="14" spans="1:26" s="95" customFormat="1" ht="94.5" x14ac:dyDescent="0.25">
      <c r="A14" s="145">
        <v>8</v>
      </c>
      <c r="B14" s="145" t="s">
        <v>30</v>
      </c>
      <c r="C14" s="145" t="s">
        <v>959</v>
      </c>
      <c r="D14" s="145" t="s">
        <v>960</v>
      </c>
      <c r="E14" s="145" t="s">
        <v>958</v>
      </c>
      <c r="F14" s="145" t="s">
        <v>802</v>
      </c>
      <c r="G14" s="136" t="s">
        <v>17</v>
      </c>
      <c r="H14" s="145">
        <v>2.2999999999999998</v>
      </c>
      <c r="I14" s="145">
        <v>3</v>
      </c>
      <c r="J14" s="145" t="s">
        <v>938</v>
      </c>
      <c r="K14" s="93">
        <v>1.1000000000000001</v>
      </c>
      <c r="L14" s="93">
        <f t="shared" si="0"/>
        <v>3.3000000000000003</v>
      </c>
      <c r="M14" s="145" t="s">
        <v>18</v>
      </c>
      <c r="N14" s="145" t="s">
        <v>153</v>
      </c>
      <c r="O14" s="145">
        <v>0</v>
      </c>
      <c r="P14" s="145" t="s">
        <v>0</v>
      </c>
      <c r="Q14" s="145" t="s">
        <v>0</v>
      </c>
      <c r="R14" s="145">
        <v>0</v>
      </c>
      <c r="S14" s="145" t="s">
        <v>939</v>
      </c>
      <c r="T14" s="94">
        <v>1026501179935</v>
      </c>
      <c r="U14" s="145" t="s">
        <v>19</v>
      </c>
      <c r="V14" s="145" t="s">
        <v>20</v>
      </c>
      <c r="W14" s="145" t="s">
        <v>31</v>
      </c>
      <c r="X14" s="145">
        <v>2020</v>
      </c>
      <c r="Y14" s="126" t="s">
        <v>3100</v>
      </c>
      <c r="Z14" s="224"/>
    </row>
    <row r="15" spans="1:26" s="95" customFormat="1" ht="94.5" x14ac:dyDescent="0.25">
      <c r="A15" s="145">
        <v>9</v>
      </c>
      <c r="B15" s="145" t="s">
        <v>32</v>
      </c>
      <c r="C15" s="145" t="s">
        <v>961</v>
      </c>
      <c r="D15" s="145" t="s">
        <v>962</v>
      </c>
      <c r="E15" s="145" t="s">
        <v>958</v>
      </c>
      <c r="F15" s="145" t="s">
        <v>802</v>
      </c>
      <c r="G15" s="136" t="s">
        <v>17</v>
      </c>
      <c r="H15" s="145">
        <v>6</v>
      </c>
      <c r="I15" s="145">
        <v>4</v>
      </c>
      <c r="J15" s="145" t="s">
        <v>938</v>
      </c>
      <c r="K15" s="93">
        <v>1.1000000000000001</v>
      </c>
      <c r="L15" s="93">
        <f t="shared" si="0"/>
        <v>4.4000000000000004</v>
      </c>
      <c r="M15" s="145" t="s">
        <v>18</v>
      </c>
      <c r="N15" s="145" t="s">
        <v>153</v>
      </c>
      <c r="O15" s="145">
        <v>0</v>
      </c>
      <c r="P15" s="145" t="s">
        <v>0</v>
      </c>
      <c r="Q15" s="145" t="s">
        <v>0</v>
      </c>
      <c r="R15" s="145">
        <v>0</v>
      </c>
      <c r="S15" s="145" t="s">
        <v>939</v>
      </c>
      <c r="T15" s="94">
        <v>1026501179935</v>
      </c>
      <c r="U15" s="145" t="s">
        <v>19</v>
      </c>
      <c r="V15" s="145" t="s">
        <v>20</v>
      </c>
      <c r="W15" s="145" t="s">
        <v>33</v>
      </c>
      <c r="X15" s="145">
        <v>2020</v>
      </c>
      <c r="Y15" s="126" t="s">
        <v>3100</v>
      </c>
      <c r="Z15" s="224"/>
    </row>
    <row r="16" spans="1:26" s="95" customFormat="1" ht="94.5" x14ac:dyDescent="0.25">
      <c r="A16" s="145">
        <v>10</v>
      </c>
      <c r="B16" s="145" t="s">
        <v>34</v>
      </c>
      <c r="C16" s="145" t="s">
        <v>963</v>
      </c>
      <c r="D16" s="145" t="s">
        <v>964</v>
      </c>
      <c r="E16" s="145" t="s">
        <v>965</v>
      </c>
      <c r="F16" s="145" t="s">
        <v>802</v>
      </c>
      <c r="G16" s="136" t="s">
        <v>17</v>
      </c>
      <c r="H16" s="145">
        <v>4.2</v>
      </c>
      <c r="I16" s="145">
        <v>3</v>
      </c>
      <c r="J16" s="145" t="s">
        <v>938</v>
      </c>
      <c r="K16" s="93">
        <v>1.1000000000000001</v>
      </c>
      <c r="L16" s="93">
        <f t="shared" si="0"/>
        <v>3.3000000000000003</v>
      </c>
      <c r="M16" s="145" t="s">
        <v>18</v>
      </c>
      <c r="N16" s="145" t="s">
        <v>153</v>
      </c>
      <c r="O16" s="145">
        <v>0</v>
      </c>
      <c r="P16" s="145" t="s">
        <v>0</v>
      </c>
      <c r="Q16" s="145" t="s">
        <v>0</v>
      </c>
      <c r="R16" s="145">
        <v>0</v>
      </c>
      <c r="S16" s="145" t="s">
        <v>939</v>
      </c>
      <c r="T16" s="94">
        <v>1026501179935</v>
      </c>
      <c r="U16" s="145" t="s">
        <v>19</v>
      </c>
      <c r="V16" s="145" t="s">
        <v>20</v>
      </c>
      <c r="W16" s="145" t="s">
        <v>35</v>
      </c>
      <c r="X16" s="145">
        <v>2020</v>
      </c>
      <c r="Y16" s="126" t="s">
        <v>3100</v>
      </c>
      <c r="Z16" s="224"/>
    </row>
    <row r="17" spans="1:26" s="95" customFormat="1" ht="126" x14ac:dyDescent="0.25">
      <c r="A17" s="145">
        <v>11</v>
      </c>
      <c r="B17" s="145" t="s">
        <v>36</v>
      </c>
      <c r="C17" s="145" t="s">
        <v>966</v>
      </c>
      <c r="D17" s="145" t="s">
        <v>967</v>
      </c>
      <c r="E17" s="145" t="s">
        <v>958</v>
      </c>
      <c r="F17" s="145" t="s">
        <v>802</v>
      </c>
      <c r="G17" s="136" t="s">
        <v>17</v>
      </c>
      <c r="H17" s="145">
        <v>6</v>
      </c>
      <c r="I17" s="145">
        <v>4</v>
      </c>
      <c r="J17" s="145" t="s">
        <v>938</v>
      </c>
      <c r="K17" s="93">
        <v>1.1000000000000001</v>
      </c>
      <c r="L17" s="93">
        <f t="shared" si="0"/>
        <v>4.4000000000000004</v>
      </c>
      <c r="M17" s="145" t="s">
        <v>18</v>
      </c>
      <c r="N17" s="145" t="s">
        <v>153</v>
      </c>
      <c r="O17" s="145">
        <v>0</v>
      </c>
      <c r="P17" s="145" t="s">
        <v>0</v>
      </c>
      <c r="Q17" s="145" t="s">
        <v>0</v>
      </c>
      <c r="R17" s="145">
        <v>0</v>
      </c>
      <c r="S17" s="145" t="s">
        <v>939</v>
      </c>
      <c r="T17" s="94">
        <v>1026501179935</v>
      </c>
      <c r="U17" s="145" t="s">
        <v>968</v>
      </c>
      <c r="V17" s="145" t="s">
        <v>20</v>
      </c>
      <c r="W17" s="145" t="s">
        <v>37</v>
      </c>
      <c r="X17" s="145">
        <v>2019</v>
      </c>
      <c r="Y17" s="126" t="s">
        <v>3100</v>
      </c>
      <c r="Z17" s="224"/>
    </row>
    <row r="18" spans="1:26" s="95" customFormat="1" ht="94.5" x14ac:dyDescent="0.25">
      <c r="A18" s="145">
        <v>12</v>
      </c>
      <c r="B18" s="145" t="s">
        <v>969</v>
      </c>
      <c r="C18" s="145" t="s">
        <v>970</v>
      </c>
      <c r="D18" s="145" t="s">
        <v>971</v>
      </c>
      <c r="E18" s="145" t="s">
        <v>958</v>
      </c>
      <c r="F18" s="145" t="s">
        <v>802</v>
      </c>
      <c r="G18" s="136" t="s">
        <v>17</v>
      </c>
      <c r="H18" s="145">
        <v>4.2</v>
      </c>
      <c r="I18" s="145">
        <v>3</v>
      </c>
      <c r="J18" s="145" t="s">
        <v>938</v>
      </c>
      <c r="K18" s="93">
        <v>1.1000000000000001</v>
      </c>
      <c r="L18" s="93">
        <f t="shared" si="0"/>
        <v>3.3000000000000003</v>
      </c>
      <c r="M18" s="145" t="s">
        <v>18</v>
      </c>
      <c r="N18" s="145" t="s">
        <v>153</v>
      </c>
      <c r="O18" s="145">
        <v>0</v>
      </c>
      <c r="P18" s="145" t="s">
        <v>0</v>
      </c>
      <c r="Q18" s="145" t="s">
        <v>0</v>
      </c>
      <c r="R18" s="145">
        <v>0</v>
      </c>
      <c r="S18" s="145" t="s">
        <v>939</v>
      </c>
      <c r="T18" s="94">
        <v>1026501179935</v>
      </c>
      <c r="U18" s="145" t="s">
        <v>972</v>
      </c>
      <c r="V18" s="145" t="s">
        <v>20</v>
      </c>
      <c r="W18" s="145" t="s">
        <v>38</v>
      </c>
      <c r="X18" s="145">
        <v>2019</v>
      </c>
      <c r="Y18" s="126" t="s">
        <v>3100</v>
      </c>
      <c r="Z18" s="224"/>
    </row>
    <row r="19" spans="1:26" s="95" customFormat="1" ht="94.5" x14ac:dyDescent="0.25">
      <c r="A19" s="145">
        <v>13</v>
      </c>
      <c r="B19" s="145" t="s">
        <v>39</v>
      </c>
      <c r="C19" s="145" t="s">
        <v>973</v>
      </c>
      <c r="D19" s="145" t="s">
        <v>974</v>
      </c>
      <c r="E19" s="145" t="s">
        <v>942</v>
      </c>
      <c r="F19" s="145" t="s">
        <v>802</v>
      </c>
      <c r="G19" s="136" t="s">
        <v>17</v>
      </c>
      <c r="H19" s="145">
        <v>6</v>
      </c>
      <c r="I19" s="145">
        <v>4</v>
      </c>
      <c r="J19" s="145" t="s">
        <v>938</v>
      </c>
      <c r="K19" s="93">
        <v>1.1000000000000001</v>
      </c>
      <c r="L19" s="93">
        <f t="shared" si="0"/>
        <v>4.4000000000000004</v>
      </c>
      <c r="M19" s="145" t="s">
        <v>18</v>
      </c>
      <c r="N19" s="145" t="s">
        <v>153</v>
      </c>
      <c r="O19" s="145">
        <v>0</v>
      </c>
      <c r="P19" s="145" t="s">
        <v>0</v>
      </c>
      <c r="Q19" s="145" t="s">
        <v>0</v>
      </c>
      <c r="R19" s="145">
        <v>0</v>
      </c>
      <c r="S19" s="145" t="s">
        <v>939</v>
      </c>
      <c r="T19" s="94">
        <v>1026501179935</v>
      </c>
      <c r="U19" s="145" t="s">
        <v>975</v>
      </c>
      <c r="V19" s="145" t="s">
        <v>20</v>
      </c>
      <c r="W19" s="145" t="s">
        <v>40</v>
      </c>
      <c r="X19" s="145">
        <v>2019</v>
      </c>
      <c r="Y19" s="126" t="s">
        <v>3100</v>
      </c>
      <c r="Z19" s="224"/>
    </row>
    <row r="20" spans="1:26" s="95" customFormat="1" ht="94.5" x14ac:dyDescent="0.25">
      <c r="A20" s="145">
        <v>14</v>
      </c>
      <c r="B20" s="145" t="s">
        <v>976</v>
      </c>
      <c r="C20" s="145" t="s">
        <v>977</v>
      </c>
      <c r="D20" s="145" t="s">
        <v>978</v>
      </c>
      <c r="E20" s="145" t="s">
        <v>942</v>
      </c>
      <c r="F20" s="145" t="s">
        <v>802</v>
      </c>
      <c r="G20" s="136" t="s">
        <v>17</v>
      </c>
      <c r="H20" s="145">
        <v>2.2999999999999998</v>
      </c>
      <c r="I20" s="145">
        <v>3</v>
      </c>
      <c r="J20" s="145" t="s">
        <v>938</v>
      </c>
      <c r="K20" s="93">
        <v>1.1000000000000001</v>
      </c>
      <c r="L20" s="93">
        <f t="shared" si="0"/>
        <v>3.3000000000000003</v>
      </c>
      <c r="M20" s="145" t="s">
        <v>18</v>
      </c>
      <c r="N20" s="145" t="s">
        <v>153</v>
      </c>
      <c r="O20" s="145">
        <v>0</v>
      </c>
      <c r="P20" s="145" t="s">
        <v>0</v>
      </c>
      <c r="Q20" s="145" t="s">
        <v>0</v>
      </c>
      <c r="R20" s="145">
        <v>0</v>
      </c>
      <c r="S20" s="145" t="s">
        <v>939</v>
      </c>
      <c r="T20" s="94">
        <v>1026501179935</v>
      </c>
      <c r="U20" s="145" t="s">
        <v>979</v>
      </c>
      <c r="V20" s="145" t="s">
        <v>20</v>
      </c>
      <c r="W20" s="145" t="s">
        <v>980</v>
      </c>
      <c r="X20" s="145">
        <v>2020</v>
      </c>
      <c r="Y20" s="126" t="s">
        <v>3100</v>
      </c>
      <c r="Z20" s="224"/>
    </row>
    <row r="21" spans="1:26" s="95" customFormat="1" ht="94.5" x14ac:dyDescent="0.25">
      <c r="A21" s="145">
        <v>15</v>
      </c>
      <c r="B21" s="145" t="s">
        <v>981</v>
      </c>
      <c r="C21" s="145" t="s">
        <v>982</v>
      </c>
      <c r="D21" s="145" t="s">
        <v>983</v>
      </c>
      <c r="E21" s="145" t="s">
        <v>984</v>
      </c>
      <c r="F21" s="145" t="s">
        <v>802</v>
      </c>
      <c r="G21" s="136" t="s">
        <v>17</v>
      </c>
      <c r="H21" s="145">
        <v>4.2</v>
      </c>
      <c r="I21" s="145">
        <v>2</v>
      </c>
      <c r="J21" s="145" t="s">
        <v>938</v>
      </c>
      <c r="K21" s="93">
        <v>1.1000000000000001</v>
      </c>
      <c r="L21" s="93">
        <f t="shared" si="0"/>
        <v>2.2000000000000002</v>
      </c>
      <c r="M21" s="145" t="s">
        <v>18</v>
      </c>
      <c r="N21" s="145" t="s">
        <v>153</v>
      </c>
      <c r="O21" s="145">
        <v>0</v>
      </c>
      <c r="P21" s="145" t="s">
        <v>0</v>
      </c>
      <c r="Q21" s="145" t="s">
        <v>0</v>
      </c>
      <c r="R21" s="145">
        <v>0</v>
      </c>
      <c r="S21" s="145" t="s">
        <v>939</v>
      </c>
      <c r="T21" s="94">
        <v>1026501179935</v>
      </c>
      <c r="U21" s="145" t="s">
        <v>985</v>
      </c>
      <c r="V21" s="145" t="s">
        <v>20</v>
      </c>
      <c r="W21" s="145" t="s">
        <v>41</v>
      </c>
      <c r="X21" s="145">
        <v>2020</v>
      </c>
      <c r="Y21" s="126" t="s">
        <v>3100</v>
      </c>
      <c r="Z21" s="224"/>
    </row>
    <row r="22" spans="1:26" s="95" customFormat="1" ht="94.5" x14ac:dyDescent="0.25">
      <c r="A22" s="145">
        <v>16</v>
      </c>
      <c r="B22" s="145" t="s">
        <v>42</v>
      </c>
      <c r="C22" s="145" t="s">
        <v>986</v>
      </c>
      <c r="D22" s="145" t="s">
        <v>987</v>
      </c>
      <c r="E22" s="145" t="s">
        <v>984</v>
      </c>
      <c r="F22" s="145" t="s">
        <v>802</v>
      </c>
      <c r="G22" s="136" t="s">
        <v>17</v>
      </c>
      <c r="H22" s="145">
        <v>4.2</v>
      </c>
      <c r="I22" s="145">
        <v>2</v>
      </c>
      <c r="J22" s="145" t="s">
        <v>938</v>
      </c>
      <c r="K22" s="93">
        <v>1.1000000000000001</v>
      </c>
      <c r="L22" s="93">
        <f t="shared" si="0"/>
        <v>2.2000000000000002</v>
      </c>
      <c r="M22" s="145" t="s">
        <v>18</v>
      </c>
      <c r="N22" s="145" t="s">
        <v>153</v>
      </c>
      <c r="O22" s="145">
        <v>0</v>
      </c>
      <c r="P22" s="145" t="s">
        <v>0</v>
      </c>
      <c r="Q22" s="145" t="s">
        <v>0</v>
      </c>
      <c r="R22" s="145">
        <v>0</v>
      </c>
      <c r="S22" s="145" t="s">
        <v>939</v>
      </c>
      <c r="T22" s="94">
        <v>1026501179935</v>
      </c>
      <c r="U22" s="145" t="s">
        <v>988</v>
      </c>
      <c r="V22" s="145" t="s">
        <v>20</v>
      </c>
      <c r="W22" s="145" t="s">
        <v>43</v>
      </c>
      <c r="X22" s="145">
        <v>2020</v>
      </c>
      <c r="Y22" s="126" t="s">
        <v>3100</v>
      </c>
      <c r="Z22" s="224"/>
    </row>
    <row r="23" spans="1:26" s="95" customFormat="1" ht="94.5" x14ac:dyDescent="0.25">
      <c r="A23" s="145">
        <v>17</v>
      </c>
      <c r="B23" s="145" t="s">
        <v>44</v>
      </c>
      <c r="C23" s="145" t="s">
        <v>989</v>
      </c>
      <c r="D23" s="145" t="s">
        <v>990</v>
      </c>
      <c r="E23" s="145" t="s">
        <v>984</v>
      </c>
      <c r="F23" s="145" t="s">
        <v>802</v>
      </c>
      <c r="G23" s="136" t="s">
        <v>17</v>
      </c>
      <c r="H23" s="145">
        <v>2.2999999999999998</v>
      </c>
      <c r="I23" s="145">
        <v>2</v>
      </c>
      <c r="J23" s="145" t="s">
        <v>938</v>
      </c>
      <c r="K23" s="93">
        <v>1.1000000000000001</v>
      </c>
      <c r="L23" s="93">
        <f t="shared" si="0"/>
        <v>2.2000000000000002</v>
      </c>
      <c r="M23" s="145" t="s">
        <v>18</v>
      </c>
      <c r="N23" s="145" t="s">
        <v>153</v>
      </c>
      <c r="O23" s="145">
        <v>0</v>
      </c>
      <c r="P23" s="145" t="s">
        <v>0</v>
      </c>
      <c r="Q23" s="145" t="s">
        <v>0</v>
      </c>
      <c r="R23" s="145">
        <v>0</v>
      </c>
      <c r="S23" s="145" t="s">
        <v>939</v>
      </c>
      <c r="T23" s="94">
        <v>1026501179935</v>
      </c>
      <c r="U23" s="145" t="s">
        <v>991</v>
      </c>
      <c r="V23" s="145" t="s">
        <v>20</v>
      </c>
      <c r="W23" s="145" t="s">
        <v>45</v>
      </c>
      <c r="X23" s="145">
        <v>2020</v>
      </c>
      <c r="Y23" s="126" t="s">
        <v>3100</v>
      </c>
      <c r="Z23" s="224"/>
    </row>
    <row r="24" spans="1:26" s="95" customFormat="1" ht="94.5" x14ac:dyDescent="0.25">
      <c r="A24" s="145">
        <v>18</v>
      </c>
      <c r="B24" s="145" t="s">
        <v>46</v>
      </c>
      <c r="C24" s="145" t="s">
        <v>992</v>
      </c>
      <c r="D24" s="145" t="s">
        <v>993</v>
      </c>
      <c r="E24" s="145" t="s">
        <v>949</v>
      </c>
      <c r="F24" s="145" t="s">
        <v>802</v>
      </c>
      <c r="G24" s="136" t="s">
        <v>17</v>
      </c>
      <c r="H24" s="145">
        <v>2.2999999999999998</v>
      </c>
      <c r="I24" s="145">
        <v>2</v>
      </c>
      <c r="J24" s="145" t="s">
        <v>938</v>
      </c>
      <c r="K24" s="93">
        <v>1.1000000000000001</v>
      </c>
      <c r="L24" s="93">
        <f t="shared" si="0"/>
        <v>2.2000000000000002</v>
      </c>
      <c r="M24" s="145" t="s">
        <v>18</v>
      </c>
      <c r="N24" s="145" t="s">
        <v>153</v>
      </c>
      <c r="O24" s="145">
        <v>0</v>
      </c>
      <c r="P24" s="145" t="s">
        <v>0</v>
      </c>
      <c r="Q24" s="145" t="s">
        <v>0</v>
      </c>
      <c r="R24" s="145">
        <v>0</v>
      </c>
      <c r="S24" s="145" t="s">
        <v>939</v>
      </c>
      <c r="T24" s="94">
        <v>1026501179935</v>
      </c>
      <c r="U24" s="145" t="s">
        <v>994</v>
      </c>
      <c r="V24" s="145" t="s">
        <v>20</v>
      </c>
      <c r="W24" s="145" t="s">
        <v>47</v>
      </c>
      <c r="X24" s="145">
        <v>2020</v>
      </c>
      <c r="Y24" s="126" t="s">
        <v>3100</v>
      </c>
      <c r="Z24" s="224"/>
    </row>
    <row r="25" spans="1:26" s="95" customFormat="1" ht="94.5" x14ac:dyDescent="0.25">
      <c r="A25" s="145">
        <v>19</v>
      </c>
      <c r="B25" s="145" t="s">
        <v>48</v>
      </c>
      <c r="C25" s="145" t="s">
        <v>995</v>
      </c>
      <c r="D25" s="145" t="s">
        <v>996</v>
      </c>
      <c r="E25" s="145" t="s">
        <v>949</v>
      </c>
      <c r="F25" s="145" t="s">
        <v>802</v>
      </c>
      <c r="G25" s="136" t="s">
        <v>17</v>
      </c>
      <c r="H25" s="145">
        <v>2.2999999999999998</v>
      </c>
      <c r="I25" s="145">
        <v>2</v>
      </c>
      <c r="J25" s="145" t="s">
        <v>938</v>
      </c>
      <c r="K25" s="93">
        <v>1.1000000000000001</v>
      </c>
      <c r="L25" s="93">
        <f t="shared" si="0"/>
        <v>2.2000000000000002</v>
      </c>
      <c r="M25" s="145" t="s">
        <v>18</v>
      </c>
      <c r="N25" s="145" t="s">
        <v>153</v>
      </c>
      <c r="O25" s="145">
        <v>0</v>
      </c>
      <c r="P25" s="145" t="s">
        <v>0</v>
      </c>
      <c r="Q25" s="145" t="s">
        <v>0</v>
      </c>
      <c r="R25" s="145">
        <v>0</v>
      </c>
      <c r="S25" s="145" t="s">
        <v>939</v>
      </c>
      <c r="T25" s="94">
        <v>1026501179935</v>
      </c>
      <c r="U25" s="145" t="s">
        <v>997</v>
      </c>
      <c r="V25" s="145" t="s">
        <v>20</v>
      </c>
      <c r="W25" s="145" t="s">
        <v>998</v>
      </c>
      <c r="X25" s="145">
        <v>2020</v>
      </c>
      <c r="Y25" s="126" t="s">
        <v>3100</v>
      </c>
      <c r="Z25" s="224"/>
    </row>
    <row r="26" spans="1:26" s="95" customFormat="1" ht="94.5" x14ac:dyDescent="0.25">
      <c r="A26" s="145">
        <v>20</v>
      </c>
      <c r="B26" s="145" t="s">
        <v>49</v>
      </c>
      <c r="C26" s="145" t="s">
        <v>999</v>
      </c>
      <c r="D26" s="145" t="s">
        <v>1000</v>
      </c>
      <c r="E26" s="145" t="s">
        <v>1001</v>
      </c>
      <c r="F26" s="145" t="s">
        <v>802</v>
      </c>
      <c r="G26" s="136" t="s">
        <v>17</v>
      </c>
      <c r="H26" s="145">
        <v>2.2999999999999998</v>
      </c>
      <c r="I26" s="145">
        <v>1</v>
      </c>
      <c r="J26" s="145" t="s">
        <v>938</v>
      </c>
      <c r="K26" s="93">
        <v>1.1000000000000001</v>
      </c>
      <c r="L26" s="93">
        <f t="shared" si="0"/>
        <v>1.1000000000000001</v>
      </c>
      <c r="M26" s="145" t="s">
        <v>18</v>
      </c>
      <c r="N26" s="145" t="s">
        <v>153</v>
      </c>
      <c r="O26" s="145">
        <v>0</v>
      </c>
      <c r="P26" s="145" t="s">
        <v>0</v>
      </c>
      <c r="Q26" s="145" t="s">
        <v>0</v>
      </c>
      <c r="R26" s="145">
        <v>0</v>
      </c>
      <c r="S26" s="145" t="s">
        <v>939</v>
      </c>
      <c r="T26" s="94">
        <v>1026501179935</v>
      </c>
      <c r="U26" s="145" t="s">
        <v>1002</v>
      </c>
      <c r="V26" s="145" t="s">
        <v>20</v>
      </c>
      <c r="W26" s="145" t="s">
        <v>50</v>
      </c>
      <c r="X26" s="145">
        <v>2020</v>
      </c>
      <c r="Y26" s="126" t="s">
        <v>3100</v>
      </c>
      <c r="Z26" s="224"/>
    </row>
    <row r="27" spans="1:26" s="95" customFormat="1" ht="94.5" x14ac:dyDescent="0.25">
      <c r="A27" s="145">
        <v>21</v>
      </c>
      <c r="B27" s="145" t="s">
        <v>51</v>
      </c>
      <c r="C27" s="145" t="s">
        <v>1003</v>
      </c>
      <c r="D27" s="145" t="s">
        <v>1004</v>
      </c>
      <c r="E27" s="145" t="s">
        <v>1005</v>
      </c>
      <c r="F27" s="145" t="s">
        <v>802</v>
      </c>
      <c r="G27" s="136" t="s">
        <v>17</v>
      </c>
      <c r="H27" s="145">
        <v>4.2</v>
      </c>
      <c r="I27" s="145">
        <v>2</v>
      </c>
      <c r="J27" s="145" t="s">
        <v>938</v>
      </c>
      <c r="K27" s="93">
        <v>1.1000000000000001</v>
      </c>
      <c r="L27" s="93">
        <f t="shared" si="0"/>
        <v>2.2000000000000002</v>
      </c>
      <c r="M27" s="145" t="s">
        <v>18</v>
      </c>
      <c r="N27" s="145" t="s">
        <v>153</v>
      </c>
      <c r="O27" s="145">
        <v>0</v>
      </c>
      <c r="P27" s="145" t="s">
        <v>0</v>
      </c>
      <c r="Q27" s="145" t="s">
        <v>0</v>
      </c>
      <c r="R27" s="145">
        <v>0</v>
      </c>
      <c r="S27" s="145" t="s">
        <v>939</v>
      </c>
      <c r="T27" s="94">
        <v>1026501179935</v>
      </c>
      <c r="U27" s="145" t="s">
        <v>1006</v>
      </c>
      <c r="V27" s="145" t="s">
        <v>20</v>
      </c>
      <c r="W27" s="145" t="s">
        <v>52</v>
      </c>
      <c r="X27" s="145">
        <v>2020</v>
      </c>
      <c r="Y27" s="126" t="s">
        <v>3100</v>
      </c>
      <c r="Z27" s="224"/>
    </row>
    <row r="28" spans="1:26" s="95" customFormat="1" ht="94.5" x14ac:dyDescent="0.25">
      <c r="A28" s="145">
        <v>22</v>
      </c>
      <c r="B28" s="145" t="s">
        <v>53</v>
      </c>
      <c r="C28" s="145" t="s">
        <v>1007</v>
      </c>
      <c r="D28" s="145" t="s">
        <v>1008</v>
      </c>
      <c r="E28" s="145" t="s">
        <v>1005</v>
      </c>
      <c r="F28" s="145" t="s">
        <v>802</v>
      </c>
      <c r="G28" s="136" t="s">
        <v>17</v>
      </c>
      <c r="H28" s="145">
        <v>4.2</v>
      </c>
      <c r="I28" s="145">
        <v>2</v>
      </c>
      <c r="J28" s="145" t="s">
        <v>938</v>
      </c>
      <c r="K28" s="93">
        <v>1.1000000000000001</v>
      </c>
      <c r="L28" s="93">
        <f t="shared" si="0"/>
        <v>2.2000000000000002</v>
      </c>
      <c r="M28" s="145" t="s">
        <v>18</v>
      </c>
      <c r="N28" s="145" t="s">
        <v>153</v>
      </c>
      <c r="O28" s="145">
        <v>0</v>
      </c>
      <c r="P28" s="145" t="s">
        <v>0</v>
      </c>
      <c r="Q28" s="145" t="s">
        <v>0</v>
      </c>
      <c r="R28" s="145">
        <v>0</v>
      </c>
      <c r="S28" s="145" t="s">
        <v>939</v>
      </c>
      <c r="T28" s="94">
        <v>1026501179935</v>
      </c>
      <c r="U28" s="145" t="s">
        <v>1009</v>
      </c>
      <c r="V28" s="145" t="s">
        <v>20</v>
      </c>
      <c r="W28" s="145" t="s">
        <v>54</v>
      </c>
      <c r="X28" s="145">
        <v>2021</v>
      </c>
      <c r="Y28" s="126" t="s">
        <v>3100</v>
      </c>
      <c r="Z28" s="224"/>
    </row>
    <row r="29" spans="1:26" s="95" customFormat="1" ht="94.5" x14ac:dyDescent="0.25">
      <c r="A29" s="145">
        <v>23</v>
      </c>
      <c r="B29" s="145" t="s">
        <v>55</v>
      </c>
      <c r="C29" s="145" t="s">
        <v>1010</v>
      </c>
      <c r="D29" s="145" t="s">
        <v>1011</v>
      </c>
      <c r="E29" s="145" t="s">
        <v>1005</v>
      </c>
      <c r="F29" s="145" t="s">
        <v>802</v>
      </c>
      <c r="G29" s="136" t="s">
        <v>17</v>
      </c>
      <c r="H29" s="145">
        <v>2.2999999999999998</v>
      </c>
      <c r="I29" s="145">
        <v>2</v>
      </c>
      <c r="J29" s="145" t="s">
        <v>938</v>
      </c>
      <c r="K29" s="93">
        <v>1.1000000000000001</v>
      </c>
      <c r="L29" s="93">
        <f t="shared" si="0"/>
        <v>2.2000000000000002</v>
      </c>
      <c r="M29" s="145" t="s">
        <v>18</v>
      </c>
      <c r="N29" s="145" t="s">
        <v>153</v>
      </c>
      <c r="O29" s="145">
        <v>0</v>
      </c>
      <c r="P29" s="145" t="s">
        <v>0</v>
      </c>
      <c r="Q29" s="145" t="s">
        <v>0</v>
      </c>
      <c r="R29" s="145">
        <v>0</v>
      </c>
      <c r="S29" s="145" t="s">
        <v>939</v>
      </c>
      <c r="T29" s="94">
        <v>1026501179935</v>
      </c>
      <c r="U29" s="145" t="s">
        <v>1012</v>
      </c>
      <c r="V29" s="145" t="s">
        <v>20</v>
      </c>
      <c r="W29" s="145" t="s">
        <v>56</v>
      </c>
      <c r="X29" s="145">
        <v>2020</v>
      </c>
      <c r="Y29" s="126" t="s">
        <v>3100</v>
      </c>
      <c r="Z29" s="224"/>
    </row>
    <row r="30" spans="1:26" s="95" customFormat="1" ht="94.5" x14ac:dyDescent="0.25">
      <c r="A30" s="145">
        <v>24</v>
      </c>
      <c r="B30" s="145" t="s">
        <v>1013</v>
      </c>
      <c r="C30" s="145" t="s">
        <v>1014</v>
      </c>
      <c r="D30" s="145" t="s">
        <v>1015</v>
      </c>
      <c r="E30" s="145"/>
      <c r="F30" s="145" t="s">
        <v>802</v>
      </c>
      <c r="G30" s="136" t="s">
        <v>17</v>
      </c>
      <c r="H30" s="145">
        <v>6</v>
      </c>
      <c r="I30" s="145">
        <v>4</v>
      </c>
      <c r="J30" s="145" t="s">
        <v>938</v>
      </c>
      <c r="K30" s="93">
        <v>1.1000000000000001</v>
      </c>
      <c r="L30" s="93">
        <f t="shared" si="0"/>
        <v>4.4000000000000004</v>
      </c>
      <c r="M30" s="145" t="s">
        <v>18</v>
      </c>
      <c r="N30" s="145" t="s">
        <v>153</v>
      </c>
      <c r="O30" s="145">
        <v>0</v>
      </c>
      <c r="P30" s="145" t="s">
        <v>0</v>
      </c>
      <c r="Q30" s="145" t="s">
        <v>0</v>
      </c>
      <c r="R30" s="145">
        <v>0</v>
      </c>
      <c r="S30" s="145" t="s">
        <v>939</v>
      </c>
      <c r="T30" s="94">
        <v>1026501179935</v>
      </c>
      <c r="U30" s="145" t="s">
        <v>1016</v>
      </c>
      <c r="V30" s="145" t="s">
        <v>20</v>
      </c>
      <c r="W30" s="145" t="s">
        <v>1017</v>
      </c>
      <c r="X30" s="145">
        <v>2020</v>
      </c>
      <c r="Y30" s="126" t="s">
        <v>3100</v>
      </c>
      <c r="Z30" s="224"/>
    </row>
    <row r="31" spans="1:26" s="95" customFormat="1" ht="141.75" x14ac:dyDescent="0.25">
      <c r="A31" s="145">
        <v>25</v>
      </c>
      <c r="B31" s="145" t="s">
        <v>1018</v>
      </c>
      <c r="C31" s="145" t="s">
        <v>1019</v>
      </c>
      <c r="D31" s="145" t="s">
        <v>1020</v>
      </c>
      <c r="E31" s="145" t="s">
        <v>1021</v>
      </c>
      <c r="F31" s="145" t="s">
        <v>802</v>
      </c>
      <c r="G31" s="136" t="s">
        <v>17</v>
      </c>
      <c r="H31" s="145">
        <v>4.2</v>
      </c>
      <c r="I31" s="145">
        <v>3</v>
      </c>
      <c r="J31" s="145" t="s">
        <v>938</v>
      </c>
      <c r="K31" s="93">
        <v>1.1000000000000001</v>
      </c>
      <c r="L31" s="93">
        <f t="shared" si="0"/>
        <v>3.3000000000000003</v>
      </c>
      <c r="M31" s="145" t="s">
        <v>18</v>
      </c>
      <c r="N31" s="145" t="s">
        <v>153</v>
      </c>
      <c r="O31" s="145">
        <v>0</v>
      </c>
      <c r="P31" s="145" t="s">
        <v>0</v>
      </c>
      <c r="Q31" s="145" t="s">
        <v>0</v>
      </c>
      <c r="R31" s="145">
        <v>0</v>
      </c>
      <c r="S31" s="145" t="s">
        <v>939</v>
      </c>
      <c r="T31" s="94">
        <v>1026501179935</v>
      </c>
      <c r="U31" s="145" t="s">
        <v>1022</v>
      </c>
      <c r="V31" s="145" t="s">
        <v>20</v>
      </c>
      <c r="W31" s="145" t="s">
        <v>57</v>
      </c>
      <c r="X31" s="145">
        <v>2020</v>
      </c>
      <c r="Y31" s="126" t="s">
        <v>3100</v>
      </c>
      <c r="Z31" s="224"/>
    </row>
    <row r="32" spans="1:26" s="95" customFormat="1" ht="94.5" x14ac:dyDescent="0.25">
      <c r="A32" s="145">
        <v>26</v>
      </c>
      <c r="B32" s="145" t="s">
        <v>1023</v>
      </c>
      <c r="C32" s="145" t="s">
        <v>1024</v>
      </c>
      <c r="D32" s="145" t="s">
        <v>1025</v>
      </c>
      <c r="E32" s="145" t="s">
        <v>1021</v>
      </c>
      <c r="F32" s="145" t="s">
        <v>802</v>
      </c>
      <c r="G32" s="136" t="s">
        <v>17</v>
      </c>
      <c r="H32" s="145">
        <v>4.2</v>
      </c>
      <c r="I32" s="145">
        <v>3</v>
      </c>
      <c r="J32" s="145" t="s">
        <v>938</v>
      </c>
      <c r="K32" s="93">
        <v>1.1000000000000001</v>
      </c>
      <c r="L32" s="93">
        <f t="shared" si="0"/>
        <v>3.3000000000000003</v>
      </c>
      <c r="M32" s="145" t="s">
        <v>18</v>
      </c>
      <c r="N32" s="145" t="s">
        <v>153</v>
      </c>
      <c r="O32" s="145">
        <v>0</v>
      </c>
      <c r="P32" s="145" t="s">
        <v>0</v>
      </c>
      <c r="Q32" s="145" t="s">
        <v>0</v>
      </c>
      <c r="R32" s="145">
        <v>0</v>
      </c>
      <c r="S32" s="145" t="s">
        <v>939</v>
      </c>
      <c r="T32" s="94">
        <v>1026501179935</v>
      </c>
      <c r="U32" s="145" t="s">
        <v>1026</v>
      </c>
      <c r="V32" s="145" t="s">
        <v>20</v>
      </c>
      <c r="W32" s="145" t="s">
        <v>1027</v>
      </c>
      <c r="X32" s="145">
        <v>2020</v>
      </c>
      <c r="Y32" s="126" t="s">
        <v>3100</v>
      </c>
      <c r="Z32" s="224"/>
    </row>
    <row r="33" spans="1:26" s="95" customFormat="1" ht="94.5" x14ac:dyDescent="0.25">
      <c r="A33" s="145">
        <v>27</v>
      </c>
      <c r="B33" s="145" t="s">
        <v>58</v>
      </c>
      <c r="C33" s="145" t="s">
        <v>1028</v>
      </c>
      <c r="D33" s="145" t="s">
        <v>1029</v>
      </c>
      <c r="E33" s="145" t="s">
        <v>1030</v>
      </c>
      <c r="F33" s="145" t="s">
        <v>802</v>
      </c>
      <c r="G33" s="136" t="s">
        <v>17</v>
      </c>
      <c r="H33" s="145">
        <v>4.2</v>
      </c>
      <c r="I33" s="145">
        <v>1</v>
      </c>
      <c r="J33" s="145" t="s">
        <v>938</v>
      </c>
      <c r="K33" s="93">
        <v>1.1000000000000001</v>
      </c>
      <c r="L33" s="93">
        <f t="shared" si="0"/>
        <v>1.1000000000000001</v>
      </c>
      <c r="M33" s="145" t="s">
        <v>18</v>
      </c>
      <c r="N33" s="145" t="s">
        <v>153</v>
      </c>
      <c r="O33" s="145">
        <v>0</v>
      </c>
      <c r="P33" s="145" t="s">
        <v>0</v>
      </c>
      <c r="Q33" s="145" t="s">
        <v>0</v>
      </c>
      <c r="R33" s="145">
        <v>0</v>
      </c>
      <c r="S33" s="145" t="s">
        <v>939</v>
      </c>
      <c r="T33" s="94">
        <v>1026501179935</v>
      </c>
      <c r="U33" s="145" t="s">
        <v>1031</v>
      </c>
      <c r="V33" s="145" t="s">
        <v>20</v>
      </c>
      <c r="W33" s="145" t="s">
        <v>1032</v>
      </c>
      <c r="X33" s="145">
        <v>2020</v>
      </c>
      <c r="Y33" s="126" t="s">
        <v>3100</v>
      </c>
      <c r="Z33" s="224"/>
    </row>
    <row r="34" spans="1:26" s="95" customFormat="1" ht="94.5" x14ac:dyDescent="0.25">
      <c r="A34" s="145">
        <v>28</v>
      </c>
      <c r="B34" s="145" t="s">
        <v>59</v>
      </c>
      <c r="C34" s="145" t="s">
        <v>1033</v>
      </c>
      <c r="D34" s="145" t="s">
        <v>1034</v>
      </c>
      <c r="E34" s="145" t="s">
        <v>1035</v>
      </c>
      <c r="F34" s="145" t="s">
        <v>802</v>
      </c>
      <c r="G34" s="136" t="s">
        <v>17</v>
      </c>
      <c r="H34" s="145">
        <v>2.2999999999999998</v>
      </c>
      <c r="I34" s="145">
        <v>1</v>
      </c>
      <c r="J34" s="145" t="s">
        <v>938</v>
      </c>
      <c r="K34" s="93">
        <v>1.1000000000000001</v>
      </c>
      <c r="L34" s="93">
        <f t="shared" si="0"/>
        <v>1.1000000000000001</v>
      </c>
      <c r="M34" s="145" t="s">
        <v>18</v>
      </c>
      <c r="N34" s="145" t="s">
        <v>153</v>
      </c>
      <c r="O34" s="145">
        <v>0</v>
      </c>
      <c r="P34" s="145" t="s">
        <v>0</v>
      </c>
      <c r="Q34" s="145" t="s">
        <v>0</v>
      </c>
      <c r="R34" s="145">
        <v>0</v>
      </c>
      <c r="S34" s="145" t="s">
        <v>939</v>
      </c>
      <c r="T34" s="94">
        <v>1026501179935</v>
      </c>
      <c r="U34" s="145" t="s">
        <v>1036</v>
      </c>
      <c r="V34" s="145" t="s">
        <v>20</v>
      </c>
      <c r="W34" s="145" t="s">
        <v>60</v>
      </c>
      <c r="X34" s="145">
        <v>2020</v>
      </c>
      <c r="Y34" s="126" t="s">
        <v>3100</v>
      </c>
      <c r="Z34" s="224"/>
    </row>
    <row r="35" spans="1:26" s="95" customFormat="1" ht="94.5" x14ac:dyDescent="0.25">
      <c r="A35" s="145">
        <v>29</v>
      </c>
      <c r="B35" s="145" t="s">
        <v>61</v>
      </c>
      <c r="C35" s="145" t="s">
        <v>1037</v>
      </c>
      <c r="D35" s="145" t="s">
        <v>1038</v>
      </c>
      <c r="E35" s="145" t="s">
        <v>1005</v>
      </c>
      <c r="F35" s="145" t="s">
        <v>802</v>
      </c>
      <c r="G35" s="136" t="s">
        <v>17</v>
      </c>
      <c r="H35" s="145">
        <v>2.2999999999999998</v>
      </c>
      <c r="I35" s="145">
        <v>2</v>
      </c>
      <c r="J35" s="145" t="s">
        <v>938</v>
      </c>
      <c r="K35" s="93">
        <v>1.1000000000000001</v>
      </c>
      <c r="L35" s="93">
        <f t="shared" si="0"/>
        <v>2.2000000000000002</v>
      </c>
      <c r="M35" s="145" t="s">
        <v>18</v>
      </c>
      <c r="N35" s="145" t="s">
        <v>153</v>
      </c>
      <c r="O35" s="145">
        <v>0</v>
      </c>
      <c r="P35" s="145" t="s">
        <v>0</v>
      </c>
      <c r="Q35" s="145" t="s">
        <v>0</v>
      </c>
      <c r="R35" s="145">
        <v>0</v>
      </c>
      <c r="S35" s="145" t="s">
        <v>939</v>
      </c>
      <c r="T35" s="94">
        <v>1026501179935</v>
      </c>
      <c r="U35" s="145" t="s">
        <v>1039</v>
      </c>
      <c r="V35" s="145" t="s">
        <v>20</v>
      </c>
      <c r="W35" s="145" t="s">
        <v>62</v>
      </c>
      <c r="X35" s="145">
        <v>2019</v>
      </c>
      <c r="Y35" s="126" t="s">
        <v>3101</v>
      </c>
      <c r="Z35" s="224"/>
    </row>
    <row r="36" spans="1:26" s="95" customFormat="1" ht="94.5" x14ac:dyDescent="0.25">
      <c r="A36" s="145">
        <v>30</v>
      </c>
      <c r="B36" s="145" t="s">
        <v>63</v>
      </c>
      <c r="C36" s="145" t="s">
        <v>1040</v>
      </c>
      <c r="D36" s="145" t="s">
        <v>1041</v>
      </c>
      <c r="E36" s="145" t="s">
        <v>942</v>
      </c>
      <c r="F36" s="145" t="s">
        <v>802</v>
      </c>
      <c r="G36" s="136" t="s">
        <v>17</v>
      </c>
      <c r="H36" s="145">
        <v>4.2</v>
      </c>
      <c r="I36" s="145">
        <v>3</v>
      </c>
      <c r="J36" s="145" t="s">
        <v>938</v>
      </c>
      <c r="K36" s="93">
        <v>1.1000000000000001</v>
      </c>
      <c r="L36" s="93">
        <f t="shared" si="0"/>
        <v>3.3000000000000003</v>
      </c>
      <c r="M36" s="145" t="s">
        <v>18</v>
      </c>
      <c r="N36" s="145" t="s">
        <v>153</v>
      </c>
      <c r="O36" s="145">
        <v>0</v>
      </c>
      <c r="P36" s="145" t="s">
        <v>0</v>
      </c>
      <c r="Q36" s="145" t="s">
        <v>0</v>
      </c>
      <c r="R36" s="145">
        <v>0</v>
      </c>
      <c r="S36" s="145" t="s">
        <v>939</v>
      </c>
      <c r="T36" s="94">
        <v>1026501179935</v>
      </c>
      <c r="U36" s="145" t="s">
        <v>1042</v>
      </c>
      <c r="V36" s="145" t="s">
        <v>20</v>
      </c>
      <c r="W36" s="145" t="s">
        <v>64</v>
      </c>
      <c r="X36" s="145">
        <v>2020</v>
      </c>
      <c r="Y36" s="126" t="s">
        <v>3100</v>
      </c>
      <c r="Z36" s="224"/>
    </row>
    <row r="37" spans="1:26" s="95" customFormat="1" ht="94.5" x14ac:dyDescent="0.25">
      <c r="A37" s="145">
        <v>31</v>
      </c>
      <c r="B37" s="145" t="s">
        <v>65</v>
      </c>
      <c r="C37" s="145" t="s">
        <v>1043</v>
      </c>
      <c r="D37" s="145" t="s">
        <v>1044</v>
      </c>
      <c r="E37" s="145" t="s">
        <v>1001</v>
      </c>
      <c r="F37" s="145" t="s">
        <v>802</v>
      </c>
      <c r="G37" s="136" t="s">
        <v>17</v>
      </c>
      <c r="H37" s="145">
        <v>2.2999999999999998</v>
      </c>
      <c r="I37" s="145">
        <v>1</v>
      </c>
      <c r="J37" s="145" t="s">
        <v>938</v>
      </c>
      <c r="K37" s="93">
        <v>1.1000000000000001</v>
      </c>
      <c r="L37" s="93">
        <f t="shared" si="0"/>
        <v>1.1000000000000001</v>
      </c>
      <c r="M37" s="145" t="s">
        <v>18</v>
      </c>
      <c r="N37" s="145" t="s">
        <v>153</v>
      </c>
      <c r="O37" s="145">
        <v>0</v>
      </c>
      <c r="P37" s="145" t="s">
        <v>0</v>
      </c>
      <c r="Q37" s="145" t="s">
        <v>0</v>
      </c>
      <c r="R37" s="145">
        <v>0</v>
      </c>
      <c r="S37" s="145" t="s">
        <v>939</v>
      </c>
      <c r="T37" s="94">
        <v>1026501179935</v>
      </c>
      <c r="U37" s="145" t="s">
        <v>1045</v>
      </c>
      <c r="V37" s="145" t="s">
        <v>20</v>
      </c>
      <c r="W37" s="145" t="s">
        <v>66</v>
      </c>
      <c r="X37" s="145">
        <v>2020</v>
      </c>
      <c r="Y37" s="126" t="s">
        <v>3100</v>
      </c>
      <c r="Z37" s="224"/>
    </row>
    <row r="38" spans="1:26" s="95" customFormat="1" ht="94.5" x14ac:dyDescent="0.25">
      <c r="A38" s="145">
        <v>32</v>
      </c>
      <c r="B38" s="145" t="s">
        <v>67</v>
      </c>
      <c r="C38" s="145" t="s">
        <v>1046</v>
      </c>
      <c r="D38" s="145" t="s">
        <v>1047</v>
      </c>
      <c r="E38" s="145" t="s">
        <v>1005</v>
      </c>
      <c r="F38" s="145" t="s">
        <v>802</v>
      </c>
      <c r="G38" s="136" t="s">
        <v>17</v>
      </c>
      <c r="H38" s="145">
        <v>2.2999999999999998</v>
      </c>
      <c r="I38" s="145">
        <v>2</v>
      </c>
      <c r="J38" s="145" t="s">
        <v>938</v>
      </c>
      <c r="K38" s="93">
        <v>1.1000000000000001</v>
      </c>
      <c r="L38" s="93">
        <f t="shared" si="0"/>
        <v>2.2000000000000002</v>
      </c>
      <c r="M38" s="145" t="s">
        <v>18</v>
      </c>
      <c r="N38" s="145" t="s">
        <v>153</v>
      </c>
      <c r="O38" s="145">
        <v>0</v>
      </c>
      <c r="P38" s="145" t="s">
        <v>0</v>
      </c>
      <c r="Q38" s="145" t="s">
        <v>0</v>
      </c>
      <c r="R38" s="145">
        <v>0</v>
      </c>
      <c r="S38" s="145" t="s">
        <v>939</v>
      </c>
      <c r="T38" s="94">
        <v>1026501179935</v>
      </c>
      <c r="U38" s="145" t="s">
        <v>1048</v>
      </c>
      <c r="V38" s="145" t="s">
        <v>20</v>
      </c>
      <c r="W38" s="145" t="s">
        <v>68</v>
      </c>
      <c r="X38" s="145">
        <v>2020</v>
      </c>
      <c r="Y38" s="126" t="s">
        <v>3100</v>
      </c>
      <c r="Z38" s="224"/>
    </row>
    <row r="39" spans="1:26" s="95" customFormat="1" ht="94.5" x14ac:dyDescent="0.25">
      <c r="A39" s="145">
        <v>33</v>
      </c>
      <c r="B39" s="145" t="s">
        <v>69</v>
      </c>
      <c r="C39" s="145" t="s">
        <v>1049</v>
      </c>
      <c r="D39" s="145" t="s">
        <v>1050</v>
      </c>
      <c r="E39" s="145" t="s">
        <v>942</v>
      </c>
      <c r="F39" s="145" t="s">
        <v>802</v>
      </c>
      <c r="G39" s="136" t="s">
        <v>17</v>
      </c>
      <c r="H39" s="145">
        <v>4.2</v>
      </c>
      <c r="I39" s="145">
        <v>2</v>
      </c>
      <c r="J39" s="145" t="s">
        <v>938</v>
      </c>
      <c r="K39" s="93">
        <v>1.1000000000000001</v>
      </c>
      <c r="L39" s="93">
        <f t="shared" si="0"/>
        <v>2.2000000000000002</v>
      </c>
      <c r="M39" s="145" t="s">
        <v>18</v>
      </c>
      <c r="N39" s="145" t="s">
        <v>153</v>
      </c>
      <c r="O39" s="145">
        <v>0</v>
      </c>
      <c r="P39" s="145" t="s">
        <v>0</v>
      </c>
      <c r="Q39" s="145" t="s">
        <v>0</v>
      </c>
      <c r="R39" s="145">
        <v>0</v>
      </c>
      <c r="S39" s="145" t="s">
        <v>939</v>
      </c>
      <c r="T39" s="94">
        <v>1026501179935</v>
      </c>
      <c r="U39" s="145" t="s">
        <v>1051</v>
      </c>
      <c r="V39" s="145" t="s">
        <v>20</v>
      </c>
      <c r="W39" s="145" t="s">
        <v>70</v>
      </c>
      <c r="X39" s="145">
        <v>2020</v>
      </c>
      <c r="Y39" s="126" t="s">
        <v>3100</v>
      </c>
      <c r="Z39" s="224"/>
    </row>
    <row r="40" spans="1:26" s="95" customFormat="1" ht="94.5" x14ac:dyDescent="0.25">
      <c r="A40" s="145">
        <v>34</v>
      </c>
      <c r="B40" s="145" t="s">
        <v>71</v>
      </c>
      <c r="C40" s="145" t="s">
        <v>1052</v>
      </c>
      <c r="D40" s="145" t="s">
        <v>1053</v>
      </c>
      <c r="E40" s="145" t="s">
        <v>942</v>
      </c>
      <c r="F40" s="145" t="s">
        <v>802</v>
      </c>
      <c r="G40" s="136" t="s">
        <v>17</v>
      </c>
      <c r="H40" s="145">
        <v>8.3000000000000007</v>
      </c>
      <c r="I40" s="145">
        <v>4</v>
      </c>
      <c r="J40" s="145" t="s">
        <v>938</v>
      </c>
      <c r="K40" s="93">
        <v>1.1000000000000001</v>
      </c>
      <c r="L40" s="93">
        <f t="shared" si="0"/>
        <v>4.4000000000000004</v>
      </c>
      <c r="M40" s="145" t="s">
        <v>18</v>
      </c>
      <c r="N40" s="145" t="s">
        <v>153</v>
      </c>
      <c r="O40" s="145">
        <v>0</v>
      </c>
      <c r="P40" s="145" t="s">
        <v>0</v>
      </c>
      <c r="Q40" s="145" t="s">
        <v>0</v>
      </c>
      <c r="R40" s="145">
        <v>0</v>
      </c>
      <c r="S40" s="145" t="s">
        <v>939</v>
      </c>
      <c r="T40" s="94">
        <v>1026501179935</v>
      </c>
      <c r="U40" s="145" t="s">
        <v>1054</v>
      </c>
      <c r="V40" s="145" t="s">
        <v>20</v>
      </c>
      <c r="W40" s="145" t="s">
        <v>72</v>
      </c>
      <c r="X40" s="145">
        <v>2020</v>
      </c>
      <c r="Y40" s="126" t="s">
        <v>3100</v>
      </c>
      <c r="Z40" s="224"/>
    </row>
    <row r="41" spans="1:26" s="95" customFormat="1" ht="94.5" x14ac:dyDescent="0.25">
      <c r="A41" s="145">
        <v>35</v>
      </c>
      <c r="B41" s="145" t="s">
        <v>73</v>
      </c>
      <c r="C41" s="145" t="s">
        <v>1055</v>
      </c>
      <c r="D41" s="145" t="s">
        <v>1056</v>
      </c>
      <c r="E41" s="145" t="s">
        <v>942</v>
      </c>
      <c r="F41" s="145" t="s">
        <v>802</v>
      </c>
      <c r="G41" s="136" t="s">
        <v>17</v>
      </c>
      <c r="H41" s="145">
        <v>4.2</v>
      </c>
      <c r="I41" s="145">
        <v>3</v>
      </c>
      <c r="J41" s="145" t="s">
        <v>938</v>
      </c>
      <c r="K41" s="93">
        <v>1.1000000000000001</v>
      </c>
      <c r="L41" s="93">
        <f t="shared" si="0"/>
        <v>3.3000000000000003</v>
      </c>
      <c r="M41" s="145" t="s">
        <v>18</v>
      </c>
      <c r="N41" s="145" t="s">
        <v>153</v>
      </c>
      <c r="O41" s="145">
        <v>0</v>
      </c>
      <c r="P41" s="145" t="s">
        <v>0</v>
      </c>
      <c r="Q41" s="145" t="s">
        <v>0</v>
      </c>
      <c r="R41" s="145">
        <v>0</v>
      </c>
      <c r="S41" s="145" t="s">
        <v>939</v>
      </c>
      <c r="T41" s="94">
        <v>1026501179935</v>
      </c>
      <c r="U41" s="145" t="s">
        <v>1057</v>
      </c>
      <c r="V41" s="145" t="s">
        <v>20</v>
      </c>
      <c r="W41" s="145" t="s">
        <v>74</v>
      </c>
      <c r="X41" s="145">
        <v>2020</v>
      </c>
      <c r="Y41" s="126" t="s">
        <v>3100</v>
      </c>
      <c r="Z41" s="224"/>
    </row>
    <row r="42" spans="1:26" s="95" customFormat="1" ht="101.25" customHeight="1" x14ac:dyDescent="0.25">
      <c r="A42" s="145">
        <v>36</v>
      </c>
      <c r="B42" s="145" t="s">
        <v>75</v>
      </c>
      <c r="C42" s="145" t="s">
        <v>1058</v>
      </c>
      <c r="D42" s="145" t="s">
        <v>1059</v>
      </c>
      <c r="E42" s="145" t="s">
        <v>958</v>
      </c>
      <c r="F42" s="145" t="s">
        <v>802</v>
      </c>
      <c r="G42" s="136" t="s">
        <v>17</v>
      </c>
      <c r="H42" s="145">
        <v>4.2</v>
      </c>
      <c r="I42" s="145">
        <v>4</v>
      </c>
      <c r="J42" s="145" t="s">
        <v>938</v>
      </c>
      <c r="K42" s="93">
        <v>1.1000000000000001</v>
      </c>
      <c r="L42" s="93">
        <f t="shared" si="0"/>
        <v>4.4000000000000004</v>
      </c>
      <c r="M42" s="145" t="s">
        <v>18</v>
      </c>
      <c r="N42" s="145" t="s">
        <v>153</v>
      </c>
      <c r="O42" s="145">
        <v>0</v>
      </c>
      <c r="P42" s="145" t="s">
        <v>0</v>
      </c>
      <c r="Q42" s="145" t="s">
        <v>0</v>
      </c>
      <c r="R42" s="145">
        <v>0</v>
      </c>
      <c r="S42" s="145" t="s">
        <v>939</v>
      </c>
      <c r="T42" s="94">
        <v>1026501179935</v>
      </c>
      <c r="U42" s="145" t="s">
        <v>1060</v>
      </c>
      <c r="V42" s="145" t="s">
        <v>20</v>
      </c>
      <c r="W42" s="145" t="s">
        <v>76</v>
      </c>
      <c r="X42" s="145">
        <v>2020</v>
      </c>
      <c r="Y42" s="126" t="s">
        <v>0</v>
      </c>
      <c r="Z42" s="224"/>
    </row>
    <row r="43" spans="1:26" s="95" customFormat="1" ht="94.5" x14ac:dyDescent="0.25">
      <c r="A43" s="145">
        <v>37</v>
      </c>
      <c r="B43" s="145" t="s">
        <v>77</v>
      </c>
      <c r="C43" s="145" t="s">
        <v>1061</v>
      </c>
      <c r="D43" s="145" t="s">
        <v>1062</v>
      </c>
      <c r="E43" s="145" t="s">
        <v>958</v>
      </c>
      <c r="F43" s="145" t="s">
        <v>802</v>
      </c>
      <c r="G43" s="136" t="s">
        <v>17</v>
      </c>
      <c r="H43" s="145">
        <v>6</v>
      </c>
      <c r="I43" s="145">
        <v>4</v>
      </c>
      <c r="J43" s="145" t="s">
        <v>938</v>
      </c>
      <c r="K43" s="93">
        <v>1.1000000000000001</v>
      </c>
      <c r="L43" s="93">
        <f t="shared" si="0"/>
        <v>4.4000000000000004</v>
      </c>
      <c r="M43" s="145" t="s">
        <v>18</v>
      </c>
      <c r="N43" s="145" t="s">
        <v>153</v>
      </c>
      <c r="O43" s="145">
        <v>0</v>
      </c>
      <c r="P43" s="145" t="s">
        <v>0</v>
      </c>
      <c r="Q43" s="145" t="s">
        <v>0</v>
      </c>
      <c r="R43" s="145">
        <v>0</v>
      </c>
      <c r="S43" s="145" t="s">
        <v>939</v>
      </c>
      <c r="T43" s="94">
        <v>1026501179935</v>
      </c>
      <c r="U43" s="145" t="s">
        <v>1063</v>
      </c>
      <c r="V43" s="145" t="s">
        <v>20</v>
      </c>
      <c r="W43" s="145" t="s">
        <v>78</v>
      </c>
      <c r="X43" s="145">
        <v>2020</v>
      </c>
      <c r="Y43" s="126" t="s">
        <v>3100</v>
      </c>
      <c r="Z43" s="224"/>
    </row>
    <row r="44" spans="1:26" s="95" customFormat="1" ht="94.5" x14ac:dyDescent="0.25">
      <c r="A44" s="145">
        <v>38</v>
      </c>
      <c r="B44" s="145" t="s">
        <v>79</v>
      </c>
      <c r="C44" s="145" t="s">
        <v>1064</v>
      </c>
      <c r="D44" s="145" t="s">
        <v>1065</v>
      </c>
      <c r="E44" s="145" t="s">
        <v>958</v>
      </c>
      <c r="F44" s="145" t="s">
        <v>802</v>
      </c>
      <c r="G44" s="136" t="s">
        <v>17</v>
      </c>
      <c r="H44" s="145">
        <v>6</v>
      </c>
      <c r="I44" s="145">
        <v>4</v>
      </c>
      <c r="J44" s="145" t="s">
        <v>938</v>
      </c>
      <c r="K44" s="93">
        <v>1.1000000000000001</v>
      </c>
      <c r="L44" s="93">
        <f t="shared" si="0"/>
        <v>4.4000000000000004</v>
      </c>
      <c r="M44" s="145" t="s">
        <v>18</v>
      </c>
      <c r="N44" s="145" t="s">
        <v>153</v>
      </c>
      <c r="O44" s="145">
        <v>0</v>
      </c>
      <c r="P44" s="145" t="s">
        <v>0</v>
      </c>
      <c r="Q44" s="145" t="s">
        <v>0</v>
      </c>
      <c r="R44" s="145">
        <v>0</v>
      </c>
      <c r="S44" s="145" t="s">
        <v>939</v>
      </c>
      <c r="T44" s="94">
        <v>1026501179935</v>
      </c>
      <c r="U44" s="145" t="s">
        <v>1066</v>
      </c>
      <c r="V44" s="145" t="s">
        <v>20</v>
      </c>
      <c r="W44" s="145" t="s">
        <v>80</v>
      </c>
      <c r="X44" s="145">
        <v>2020</v>
      </c>
      <c r="Y44" s="126" t="s">
        <v>3100</v>
      </c>
      <c r="Z44" s="224"/>
    </row>
    <row r="45" spans="1:26" s="95" customFormat="1" ht="94.5" x14ac:dyDescent="0.25">
      <c r="A45" s="145">
        <v>39</v>
      </c>
      <c r="B45" s="145" t="s">
        <v>1067</v>
      </c>
      <c r="C45" s="145" t="s">
        <v>1068</v>
      </c>
      <c r="D45" s="145" t="s">
        <v>1069</v>
      </c>
      <c r="E45" s="145" t="s">
        <v>1070</v>
      </c>
      <c r="F45" s="145" t="s">
        <v>802</v>
      </c>
      <c r="G45" s="136" t="s">
        <v>17</v>
      </c>
      <c r="H45" s="145">
        <v>2.2999999999999998</v>
      </c>
      <c r="I45" s="145">
        <v>2</v>
      </c>
      <c r="J45" s="145" t="s">
        <v>938</v>
      </c>
      <c r="K45" s="93">
        <v>1.1000000000000001</v>
      </c>
      <c r="L45" s="93">
        <f t="shared" si="0"/>
        <v>2.2000000000000002</v>
      </c>
      <c r="M45" s="145" t="s">
        <v>18</v>
      </c>
      <c r="N45" s="145" t="s">
        <v>153</v>
      </c>
      <c r="O45" s="145">
        <v>0</v>
      </c>
      <c r="P45" s="145" t="s">
        <v>0</v>
      </c>
      <c r="Q45" s="145" t="s">
        <v>0</v>
      </c>
      <c r="R45" s="145">
        <v>0</v>
      </c>
      <c r="S45" s="145" t="s">
        <v>939</v>
      </c>
      <c r="T45" s="94">
        <v>1026501179935</v>
      </c>
      <c r="U45" s="145" t="s">
        <v>1071</v>
      </c>
      <c r="V45" s="145" t="s">
        <v>20</v>
      </c>
      <c r="W45" s="145" t="s">
        <v>81</v>
      </c>
      <c r="X45" s="145">
        <v>2020</v>
      </c>
      <c r="Y45" s="126" t="s">
        <v>3100</v>
      </c>
      <c r="Z45" s="224"/>
    </row>
    <row r="46" spans="1:26" s="95" customFormat="1" ht="94.5" x14ac:dyDescent="0.25">
      <c r="A46" s="145">
        <v>40</v>
      </c>
      <c r="B46" s="145" t="s">
        <v>82</v>
      </c>
      <c r="C46" s="145" t="s">
        <v>1072</v>
      </c>
      <c r="D46" s="145" t="s">
        <v>1073</v>
      </c>
      <c r="E46" s="145" t="s">
        <v>965</v>
      </c>
      <c r="F46" s="145" t="s">
        <v>802</v>
      </c>
      <c r="G46" s="136" t="s">
        <v>17</v>
      </c>
      <c r="H46" s="145">
        <v>4.2</v>
      </c>
      <c r="I46" s="145">
        <v>3</v>
      </c>
      <c r="J46" s="145" t="s">
        <v>938</v>
      </c>
      <c r="K46" s="93">
        <v>1.1000000000000001</v>
      </c>
      <c r="L46" s="93">
        <f t="shared" si="0"/>
        <v>3.3000000000000003</v>
      </c>
      <c r="M46" s="145" t="s">
        <v>18</v>
      </c>
      <c r="N46" s="145" t="s">
        <v>153</v>
      </c>
      <c r="O46" s="145">
        <v>0</v>
      </c>
      <c r="P46" s="145" t="s">
        <v>0</v>
      </c>
      <c r="Q46" s="145" t="s">
        <v>0</v>
      </c>
      <c r="R46" s="145">
        <v>0</v>
      </c>
      <c r="S46" s="145" t="s">
        <v>939</v>
      </c>
      <c r="T46" s="94">
        <v>1026501179935</v>
      </c>
      <c r="U46" s="145" t="s">
        <v>1074</v>
      </c>
      <c r="V46" s="145" t="s">
        <v>20</v>
      </c>
      <c r="W46" s="145" t="s">
        <v>83</v>
      </c>
      <c r="X46" s="145">
        <v>2020</v>
      </c>
      <c r="Y46" s="126" t="s">
        <v>3100</v>
      </c>
      <c r="Z46" s="224"/>
    </row>
    <row r="47" spans="1:26" s="95" customFormat="1" ht="94.5" x14ac:dyDescent="0.25">
      <c r="A47" s="145">
        <v>41</v>
      </c>
      <c r="B47" s="145" t="s">
        <v>84</v>
      </c>
      <c r="C47" s="145" t="s">
        <v>1075</v>
      </c>
      <c r="D47" s="145" t="s">
        <v>1076</v>
      </c>
      <c r="E47" s="145" t="s">
        <v>942</v>
      </c>
      <c r="F47" s="145" t="s">
        <v>802</v>
      </c>
      <c r="G47" s="136" t="s">
        <v>17</v>
      </c>
      <c r="H47" s="145">
        <v>2.2999999999999998</v>
      </c>
      <c r="I47" s="145">
        <v>2</v>
      </c>
      <c r="J47" s="145" t="s">
        <v>938</v>
      </c>
      <c r="K47" s="93">
        <v>1.1000000000000001</v>
      </c>
      <c r="L47" s="93">
        <f t="shared" si="0"/>
        <v>2.2000000000000002</v>
      </c>
      <c r="M47" s="145" t="s">
        <v>18</v>
      </c>
      <c r="N47" s="145" t="s">
        <v>153</v>
      </c>
      <c r="O47" s="145">
        <v>0</v>
      </c>
      <c r="P47" s="145" t="s">
        <v>0</v>
      </c>
      <c r="Q47" s="145" t="s">
        <v>0</v>
      </c>
      <c r="R47" s="145">
        <v>0</v>
      </c>
      <c r="S47" s="145" t="s">
        <v>939</v>
      </c>
      <c r="T47" s="94">
        <v>1026501179935</v>
      </c>
      <c r="U47" s="145" t="s">
        <v>1077</v>
      </c>
      <c r="V47" s="145" t="s">
        <v>104</v>
      </c>
      <c r="W47" s="145" t="s">
        <v>85</v>
      </c>
      <c r="X47" s="145">
        <v>2020</v>
      </c>
      <c r="Y47" s="126" t="s">
        <v>0</v>
      </c>
      <c r="Z47" s="224"/>
    </row>
    <row r="48" spans="1:26" s="95" customFormat="1" ht="94.5" x14ac:dyDescent="0.25">
      <c r="A48" s="145">
        <v>42</v>
      </c>
      <c r="B48" s="145" t="s">
        <v>86</v>
      </c>
      <c r="C48" s="145" t="s">
        <v>1078</v>
      </c>
      <c r="D48" s="145" t="s">
        <v>1079</v>
      </c>
      <c r="E48" s="145" t="s">
        <v>942</v>
      </c>
      <c r="F48" s="145" t="s">
        <v>802</v>
      </c>
      <c r="G48" s="136" t="s">
        <v>17</v>
      </c>
      <c r="H48" s="145">
        <v>2.2999999999999998</v>
      </c>
      <c r="I48" s="145">
        <v>2</v>
      </c>
      <c r="J48" s="145" t="s">
        <v>938</v>
      </c>
      <c r="K48" s="93">
        <v>1.1000000000000001</v>
      </c>
      <c r="L48" s="93">
        <f t="shared" si="0"/>
        <v>2.2000000000000002</v>
      </c>
      <c r="M48" s="145" t="s">
        <v>18</v>
      </c>
      <c r="N48" s="145" t="s">
        <v>153</v>
      </c>
      <c r="O48" s="145">
        <v>0</v>
      </c>
      <c r="P48" s="145" t="s">
        <v>0</v>
      </c>
      <c r="Q48" s="145" t="s">
        <v>0</v>
      </c>
      <c r="R48" s="145">
        <v>0</v>
      </c>
      <c r="S48" s="145" t="s">
        <v>939</v>
      </c>
      <c r="T48" s="94">
        <v>1026501179935</v>
      </c>
      <c r="U48" s="145" t="s">
        <v>1080</v>
      </c>
      <c r="V48" s="145" t="s">
        <v>104</v>
      </c>
      <c r="W48" s="145" t="s">
        <v>87</v>
      </c>
      <c r="X48" s="145">
        <v>2020</v>
      </c>
      <c r="Y48" s="126" t="s">
        <v>3100</v>
      </c>
      <c r="Z48" s="224"/>
    </row>
    <row r="49" spans="1:26" s="95" customFormat="1" ht="94.5" x14ac:dyDescent="0.25">
      <c r="A49" s="145">
        <v>43</v>
      </c>
      <c r="B49" s="145" t="s">
        <v>88</v>
      </c>
      <c r="C49" s="145" t="s">
        <v>1081</v>
      </c>
      <c r="D49" s="145" t="s">
        <v>1082</v>
      </c>
      <c r="E49" s="145" t="s">
        <v>942</v>
      </c>
      <c r="F49" s="145" t="s">
        <v>802</v>
      </c>
      <c r="G49" s="136" t="s">
        <v>17</v>
      </c>
      <c r="H49" s="145">
        <v>4.2</v>
      </c>
      <c r="I49" s="145">
        <v>3</v>
      </c>
      <c r="J49" s="145" t="s">
        <v>938</v>
      </c>
      <c r="K49" s="93">
        <v>1.1000000000000001</v>
      </c>
      <c r="L49" s="93">
        <f t="shared" si="0"/>
        <v>3.3000000000000003</v>
      </c>
      <c r="M49" s="145" t="s">
        <v>18</v>
      </c>
      <c r="N49" s="145" t="s">
        <v>153</v>
      </c>
      <c r="O49" s="145">
        <v>0</v>
      </c>
      <c r="P49" s="145" t="s">
        <v>0</v>
      </c>
      <c r="Q49" s="145" t="s">
        <v>0</v>
      </c>
      <c r="R49" s="145">
        <v>0</v>
      </c>
      <c r="S49" s="145" t="s">
        <v>939</v>
      </c>
      <c r="T49" s="94">
        <v>1026501179935</v>
      </c>
      <c r="U49" s="145" t="s">
        <v>1083</v>
      </c>
      <c r="V49" s="145" t="s">
        <v>104</v>
      </c>
      <c r="W49" s="145" t="s">
        <v>89</v>
      </c>
      <c r="X49" s="145">
        <v>2020</v>
      </c>
      <c r="Y49" s="126" t="s">
        <v>3100</v>
      </c>
      <c r="Z49" s="224"/>
    </row>
    <row r="50" spans="1:26" s="95" customFormat="1" ht="94.5" x14ac:dyDescent="0.25">
      <c r="A50" s="145">
        <v>44</v>
      </c>
      <c r="B50" s="145" t="s">
        <v>90</v>
      </c>
      <c r="C50" s="145" t="s">
        <v>1084</v>
      </c>
      <c r="D50" s="145" t="s">
        <v>1085</v>
      </c>
      <c r="E50" s="145" t="s">
        <v>1005</v>
      </c>
      <c r="F50" s="145" t="s">
        <v>802</v>
      </c>
      <c r="G50" s="136" t="s">
        <v>17</v>
      </c>
      <c r="H50" s="145">
        <v>6</v>
      </c>
      <c r="I50" s="145">
        <v>4</v>
      </c>
      <c r="J50" s="145" t="s">
        <v>938</v>
      </c>
      <c r="K50" s="93">
        <v>1.1000000000000001</v>
      </c>
      <c r="L50" s="93">
        <f t="shared" si="0"/>
        <v>4.4000000000000004</v>
      </c>
      <c r="M50" s="145" t="s">
        <v>18</v>
      </c>
      <c r="N50" s="145" t="s">
        <v>153</v>
      </c>
      <c r="O50" s="145">
        <v>0</v>
      </c>
      <c r="P50" s="145" t="s">
        <v>0</v>
      </c>
      <c r="Q50" s="145" t="s">
        <v>0</v>
      </c>
      <c r="R50" s="145">
        <v>0</v>
      </c>
      <c r="S50" s="145" t="s">
        <v>939</v>
      </c>
      <c r="T50" s="94">
        <v>1026501179935</v>
      </c>
      <c r="U50" s="145" t="s">
        <v>1086</v>
      </c>
      <c r="V50" s="145" t="s">
        <v>104</v>
      </c>
      <c r="W50" s="145" t="s">
        <v>91</v>
      </c>
      <c r="X50" s="145">
        <v>2020</v>
      </c>
      <c r="Y50" s="126" t="s">
        <v>3100</v>
      </c>
      <c r="Z50" s="224"/>
    </row>
    <row r="51" spans="1:26" s="95" customFormat="1" ht="94.5" x14ac:dyDescent="0.25">
      <c r="A51" s="145">
        <v>45</v>
      </c>
      <c r="B51" s="145" t="s">
        <v>92</v>
      </c>
      <c r="C51" s="145" t="s">
        <v>1087</v>
      </c>
      <c r="D51" s="145" t="s">
        <v>1088</v>
      </c>
      <c r="E51" s="145" t="s">
        <v>942</v>
      </c>
      <c r="F51" s="145" t="s">
        <v>802</v>
      </c>
      <c r="G51" s="136" t="s">
        <v>17</v>
      </c>
      <c r="H51" s="145">
        <v>4.2</v>
      </c>
      <c r="I51" s="145">
        <v>3</v>
      </c>
      <c r="J51" s="145" t="s">
        <v>938</v>
      </c>
      <c r="K51" s="93">
        <v>1.1000000000000001</v>
      </c>
      <c r="L51" s="93">
        <f t="shared" si="0"/>
        <v>3.3000000000000003</v>
      </c>
      <c r="M51" s="145" t="s">
        <v>18</v>
      </c>
      <c r="N51" s="145" t="s">
        <v>153</v>
      </c>
      <c r="O51" s="145">
        <v>0</v>
      </c>
      <c r="P51" s="145" t="s">
        <v>0</v>
      </c>
      <c r="Q51" s="145" t="s">
        <v>0</v>
      </c>
      <c r="R51" s="145">
        <v>0</v>
      </c>
      <c r="S51" s="145" t="s">
        <v>939</v>
      </c>
      <c r="T51" s="94">
        <v>1026501179935</v>
      </c>
      <c r="U51" s="145" t="s">
        <v>1089</v>
      </c>
      <c r="V51" s="145" t="s">
        <v>104</v>
      </c>
      <c r="W51" s="145" t="s">
        <v>1090</v>
      </c>
      <c r="X51" s="145">
        <v>2020</v>
      </c>
      <c r="Y51" s="126" t="s">
        <v>3100</v>
      </c>
      <c r="Z51" s="224"/>
    </row>
    <row r="52" spans="1:26" s="95" customFormat="1" ht="126" x14ac:dyDescent="0.25">
      <c r="A52" s="145">
        <v>46</v>
      </c>
      <c r="B52" s="145" t="s">
        <v>93</v>
      </c>
      <c r="C52" s="145" t="s">
        <v>1091</v>
      </c>
      <c r="D52" s="145" t="s">
        <v>1092</v>
      </c>
      <c r="E52" s="145" t="s">
        <v>1021</v>
      </c>
      <c r="F52" s="145" t="s">
        <v>802</v>
      </c>
      <c r="G52" s="136" t="s">
        <v>17</v>
      </c>
      <c r="H52" s="145">
        <v>4.2</v>
      </c>
      <c r="I52" s="145">
        <v>3</v>
      </c>
      <c r="J52" s="145" t="s">
        <v>938</v>
      </c>
      <c r="K52" s="93">
        <v>1.1000000000000001</v>
      </c>
      <c r="L52" s="93">
        <f t="shared" si="0"/>
        <v>3.3000000000000003</v>
      </c>
      <c r="M52" s="145" t="s">
        <v>18</v>
      </c>
      <c r="N52" s="145" t="s">
        <v>153</v>
      </c>
      <c r="O52" s="145">
        <v>0</v>
      </c>
      <c r="P52" s="145" t="s">
        <v>0</v>
      </c>
      <c r="Q52" s="145" t="s">
        <v>0</v>
      </c>
      <c r="R52" s="145">
        <v>0</v>
      </c>
      <c r="S52" s="145" t="s">
        <v>939</v>
      </c>
      <c r="T52" s="94">
        <v>1026501179935</v>
      </c>
      <c r="U52" s="145" t="s">
        <v>1093</v>
      </c>
      <c r="V52" s="145" t="s">
        <v>104</v>
      </c>
      <c r="W52" s="145" t="s">
        <v>94</v>
      </c>
      <c r="X52" s="145">
        <v>2020</v>
      </c>
      <c r="Y52" s="126" t="s">
        <v>3100</v>
      </c>
      <c r="Z52" s="224"/>
    </row>
    <row r="53" spans="1:26" s="95" customFormat="1" ht="94.5" x14ac:dyDescent="0.25">
      <c r="A53" s="145">
        <v>47</v>
      </c>
      <c r="B53" s="145" t="s">
        <v>95</v>
      </c>
      <c r="C53" s="145" t="s">
        <v>1094</v>
      </c>
      <c r="D53" s="145" t="s">
        <v>1095</v>
      </c>
      <c r="E53" s="145" t="s">
        <v>1021</v>
      </c>
      <c r="F53" s="145" t="s">
        <v>802</v>
      </c>
      <c r="G53" s="136" t="s">
        <v>17</v>
      </c>
      <c r="H53" s="145">
        <v>2.2999999999999998</v>
      </c>
      <c r="I53" s="145">
        <v>3</v>
      </c>
      <c r="J53" s="145" t="s">
        <v>938</v>
      </c>
      <c r="K53" s="93">
        <v>1.1000000000000001</v>
      </c>
      <c r="L53" s="93">
        <f t="shared" si="0"/>
        <v>3.3000000000000003</v>
      </c>
      <c r="M53" s="145" t="s">
        <v>18</v>
      </c>
      <c r="N53" s="145" t="s">
        <v>153</v>
      </c>
      <c r="O53" s="145">
        <v>0</v>
      </c>
      <c r="P53" s="145" t="s">
        <v>0</v>
      </c>
      <c r="Q53" s="145" t="s">
        <v>0</v>
      </c>
      <c r="R53" s="145">
        <v>0</v>
      </c>
      <c r="S53" s="145" t="s">
        <v>939</v>
      </c>
      <c r="T53" s="94">
        <v>1026501179935</v>
      </c>
      <c r="U53" s="145" t="s">
        <v>1096</v>
      </c>
      <c r="V53" s="145" t="s">
        <v>104</v>
      </c>
      <c r="W53" s="145" t="s">
        <v>96</v>
      </c>
      <c r="X53" s="145">
        <v>2020</v>
      </c>
      <c r="Y53" s="126" t="s">
        <v>3100</v>
      </c>
      <c r="Z53" s="224"/>
    </row>
    <row r="54" spans="1:26" s="95" customFormat="1" ht="94.5" x14ac:dyDescent="0.25">
      <c r="A54" s="145">
        <v>48</v>
      </c>
      <c r="B54" s="145" t="s">
        <v>97</v>
      </c>
      <c r="C54" s="145" t="s">
        <v>1097</v>
      </c>
      <c r="D54" s="145" t="s">
        <v>1098</v>
      </c>
      <c r="E54" s="145" t="s">
        <v>1099</v>
      </c>
      <c r="F54" s="145" t="s">
        <v>802</v>
      </c>
      <c r="G54" s="136" t="s">
        <v>17</v>
      </c>
      <c r="H54" s="145">
        <v>6</v>
      </c>
      <c r="I54" s="145">
        <v>3</v>
      </c>
      <c r="J54" s="145" t="s">
        <v>938</v>
      </c>
      <c r="K54" s="93">
        <v>1.1000000000000001</v>
      </c>
      <c r="L54" s="93">
        <f t="shared" si="0"/>
        <v>3.3000000000000003</v>
      </c>
      <c r="M54" s="145" t="s">
        <v>18</v>
      </c>
      <c r="N54" s="145" t="s">
        <v>153</v>
      </c>
      <c r="O54" s="145">
        <v>0</v>
      </c>
      <c r="P54" s="145" t="s">
        <v>0</v>
      </c>
      <c r="Q54" s="145" t="s">
        <v>0</v>
      </c>
      <c r="R54" s="145">
        <v>0</v>
      </c>
      <c r="S54" s="145" t="s">
        <v>939</v>
      </c>
      <c r="T54" s="94">
        <v>1026501179935</v>
      </c>
      <c r="U54" s="145" t="s">
        <v>1100</v>
      </c>
      <c r="V54" s="145" t="s">
        <v>104</v>
      </c>
      <c r="W54" s="145" t="s">
        <v>98</v>
      </c>
      <c r="X54" s="145">
        <v>2020</v>
      </c>
      <c r="Y54" s="126" t="s">
        <v>3100</v>
      </c>
      <c r="Z54" s="224"/>
    </row>
    <row r="55" spans="1:26" s="95" customFormat="1" ht="94.5" x14ac:dyDescent="0.25">
      <c r="A55" s="145">
        <v>49</v>
      </c>
      <c r="B55" s="145" t="s">
        <v>99</v>
      </c>
      <c r="C55" s="145" t="s">
        <v>1101</v>
      </c>
      <c r="D55" s="145" t="s">
        <v>1102</v>
      </c>
      <c r="E55" s="145" t="s">
        <v>1030</v>
      </c>
      <c r="F55" s="145" t="s">
        <v>802</v>
      </c>
      <c r="G55" s="136" t="s">
        <v>17</v>
      </c>
      <c r="H55" s="145">
        <v>2.2999999999999998</v>
      </c>
      <c r="I55" s="145">
        <v>2</v>
      </c>
      <c r="J55" s="145" t="s">
        <v>938</v>
      </c>
      <c r="K55" s="93">
        <v>1.1000000000000001</v>
      </c>
      <c r="L55" s="93">
        <f t="shared" si="0"/>
        <v>2.2000000000000002</v>
      </c>
      <c r="M55" s="145" t="s">
        <v>18</v>
      </c>
      <c r="N55" s="145" t="s">
        <v>153</v>
      </c>
      <c r="O55" s="145">
        <v>0</v>
      </c>
      <c r="P55" s="145" t="s">
        <v>0</v>
      </c>
      <c r="Q55" s="145" t="s">
        <v>0</v>
      </c>
      <c r="R55" s="145">
        <v>0</v>
      </c>
      <c r="S55" s="145" t="s">
        <v>939</v>
      </c>
      <c r="T55" s="94">
        <v>1026501179935</v>
      </c>
      <c r="U55" s="145" t="s">
        <v>1103</v>
      </c>
      <c r="V55" s="145" t="s">
        <v>104</v>
      </c>
      <c r="W55" s="145" t="s">
        <v>100</v>
      </c>
      <c r="X55" s="145">
        <v>2020</v>
      </c>
      <c r="Y55" s="126" t="s">
        <v>3100</v>
      </c>
      <c r="Z55" s="224"/>
    </row>
    <row r="56" spans="1:26" s="95" customFormat="1" ht="94.5" x14ac:dyDescent="0.25">
      <c r="A56" s="145">
        <v>50</v>
      </c>
      <c r="B56" s="145" t="s">
        <v>101</v>
      </c>
      <c r="C56" s="145" t="s">
        <v>1104</v>
      </c>
      <c r="D56" s="145" t="s">
        <v>1105</v>
      </c>
      <c r="E56" s="145" t="s">
        <v>1005</v>
      </c>
      <c r="F56" s="145" t="s">
        <v>802</v>
      </c>
      <c r="G56" s="136" t="s">
        <v>17</v>
      </c>
      <c r="H56" s="145">
        <v>2.2999999999999998</v>
      </c>
      <c r="I56" s="145">
        <v>3</v>
      </c>
      <c r="J56" s="145" t="s">
        <v>938</v>
      </c>
      <c r="K56" s="93">
        <v>1.1000000000000001</v>
      </c>
      <c r="L56" s="93">
        <f t="shared" si="0"/>
        <v>3.3000000000000003</v>
      </c>
      <c r="M56" s="145" t="s">
        <v>18</v>
      </c>
      <c r="N56" s="145" t="s">
        <v>153</v>
      </c>
      <c r="O56" s="145">
        <v>0</v>
      </c>
      <c r="P56" s="145" t="s">
        <v>0</v>
      </c>
      <c r="Q56" s="145" t="s">
        <v>0</v>
      </c>
      <c r="R56" s="145">
        <v>0</v>
      </c>
      <c r="S56" s="145" t="s">
        <v>939</v>
      </c>
      <c r="T56" s="94">
        <v>1026501179935</v>
      </c>
      <c r="U56" s="145" t="s">
        <v>1106</v>
      </c>
      <c r="V56" s="145" t="s">
        <v>104</v>
      </c>
      <c r="W56" s="145" t="s">
        <v>102</v>
      </c>
      <c r="X56" s="145">
        <v>2020</v>
      </c>
      <c r="Y56" s="126" t="s">
        <v>3100</v>
      </c>
      <c r="Z56" s="224"/>
    </row>
    <row r="57" spans="1:26" s="95" customFormat="1" ht="94.5" x14ac:dyDescent="0.25">
      <c r="A57" s="145">
        <v>51</v>
      </c>
      <c r="B57" s="145" t="s">
        <v>103</v>
      </c>
      <c r="C57" s="145" t="s">
        <v>1107</v>
      </c>
      <c r="D57" s="145" t="s">
        <v>1108</v>
      </c>
      <c r="E57" s="145" t="s">
        <v>1109</v>
      </c>
      <c r="F57" s="145" t="s">
        <v>802</v>
      </c>
      <c r="G57" s="136" t="s">
        <v>17</v>
      </c>
      <c r="H57" s="145">
        <v>2.2999999999999998</v>
      </c>
      <c r="I57" s="145">
        <v>1</v>
      </c>
      <c r="J57" s="145" t="s">
        <v>938</v>
      </c>
      <c r="K57" s="93">
        <v>1.1000000000000001</v>
      </c>
      <c r="L57" s="93">
        <f t="shared" si="0"/>
        <v>1.1000000000000001</v>
      </c>
      <c r="M57" s="145" t="s">
        <v>18</v>
      </c>
      <c r="N57" s="145" t="s">
        <v>153</v>
      </c>
      <c r="O57" s="145">
        <v>0</v>
      </c>
      <c r="P57" s="145" t="s">
        <v>0</v>
      </c>
      <c r="Q57" s="145" t="s">
        <v>0</v>
      </c>
      <c r="R57" s="145">
        <v>0</v>
      </c>
      <c r="S57" s="145" t="s">
        <v>939</v>
      </c>
      <c r="T57" s="94">
        <v>1026501179935</v>
      </c>
      <c r="U57" s="145" t="s">
        <v>1110</v>
      </c>
      <c r="V57" s="145" t="s">
        <v>104</v>
      </c>
      <c r="W57" s="145" t="s">
        <v>105</v>
      </c>
      <c r="X57" s="145">
        <v>2020</v>
      </c>
      <c r="Y57" s="126" t="s">
        <v>3100</v>
      </c>
      <c r="Z57" s="224"/>
    </row>
    <row r="58" spans="1:26" s="95" customFormat="1" ht="94.5" x14ac:dyDescent="0.25">
      <c r="A58" s="145">
        <v>52</v>
      </c>
      <c r="B58" s="145" t="s">
        <v>106</v>
      </c>
      <c r="C58" s="145" t="s">
        <v>1111</v>
      </c>
      <c r="D58" s="145" t="s">
        <v>1112</v>
      </c>
      <c r="E58" s="145" t="s">
        <v>1113</v>
      </c>
      <c r="F58" s="145" t="s">
        <v>802</v>
      </c>
      <c r="G58" s="136" t="s">
        <v>17</v>
      </c>
      <c r="H58" s="145">
        <v>2.2999999999999998</v>
      </c>
      <c r="I58" s="145">
        <v>1</v>
      </c>
      <c r="J58" s="145" t="s">
        <v>938</v>
      </c>
      <c r="K58" s="93">
        <v>1.1000000000000001</v>
      </c>
      <c r="L58" s="93">
        <f t="shared" si="0"/>
        <v>1.1000000000000001</v>
      </c>
      <c r="M58" s="145" t="s">
        <v>18</v>
      </c>
      <c r="N58" s="145" t="s">
        <v>153</v>
      </c>
      <c r="O58" s="145">
        <v>0</v>
      </c>
      <c r="P58" s="145" t="s">
        <v>0</v>
      </c>
      <c r="Q58" s="145" t="s">
        <v>0</v>
      </c>
      <c r="R58" s="145">
        <v>0</v>
      </c>
      <c r="S58" s="145" t="s">
        <v>939</v>
      </c>
      <c r="T58" s="94">
        <v>1026501179935</v>
      </c>
      <c r="U58" s="145" t="s">
        <v>1114</v>
      </c>
      <c r="V58" s="145" t="s">
        <v>104</v>
      </c>
      <c r="W58" s="145" t="s">
        <v>107</v>
      </c>
      <c r="X58" s="145">
        <v>2020</v>
      </c>
      <c r="Y58" s="126" t="s">
        <v>3100</v>
      </c>
      <c r="Z58" s="224"/>
    </row>
    <row r="59" spans="1:26" s="95" customFormat="1" ht="141.75" x14ac:dyDescent="0.25">
      <c r="A59" s="145">
        <v>53</v>
      </c>
      <c r="B59" s="145" t="s">
        <v>108</v>
      </c>
      <c r="C59" s="145" t="s">
        <v>1115</v>
      </c>
      <c r="D59" s="145" t="s">
        <v>1116</v>
      </c>
      <c r="E59" s="145" t="s">
        <v>1117</v>
      </c>
      <c r="F59" s="145" t="s">
        <v>802</v>
      </c>
      <c r="G59" s="136" t="s">
        <v>17</v>
      </c>
      <c r="H59" s="145">
        <v>2.2999999999999998</v>
      </c>
      <c r="I59" s="145">
        <v>1</v>
      </c>
      <c r="J59" s="145" t="s">
        <v>938</v>
      </c>
      <c r="K59" s="93">
        <v>1.1000000000000001</v>
      </c>
      <c r="L59" s="93">
        <f t="shared" si="0"/>
        <v>1.1000000000000001</v>
      </c>
      <c r="M59" s="145" t="s">
        <v>18</v>
      </c>
      <c r="N59" s="145" t="s">
        <v>153</v>
      </c>
      <c r="O59" s="145">
        <v>0</v>
      </c>
      <c r="P59" s="145" t="s">
        <v>0</v>
      </c>
      <c r="Q59" s="145" t="s">
        <v>0</v>
      </c>
      <c r="R59" s="145">
        <v>0</v>
      </c>
      <c r="S59" s="145" t="s">
        <v>939</v>
      </c>
      <c r="T59" s="94">
        <v>1026501179935</v>
      </c>
      <c r="U59" s="145" t="s">
        <v>1118</v>
      </c>
      <c r="V59" s="145" t="s">
        <v>104</v>
      </c>
      <c r="W59" s="145" t="s">
        <v>109</v>
      </c>
      <c r="X59" s="145">
        <v>2020</v>
      </c>
      <c r="Y59" s="126" t="s">
        <v>3100</v>
      </c>
      <c r="Z59" s="224"/>
    </row>
    <row r="60" spans="1:26" s="95" customFormat="1" ht="94.5" x14ac:dyDescent="0.25">
      <c r="A60" s="145">
        <v>54</v>
      </c>
      <c r="B60" s="145" t="s">
        <v>110</v>
      </c>
      <c r="C60" s="145" t="s">
        <v>1119</v>
      </c>
      <c r="D60" s="145" t="s">
        <v>1120</v>
      </c>
      <c r="E60" s="145" t="s">
        <v>1121</v>
      </c>
      <c r="F60" s="145" t="s">
        <v>802</v>
      </c>
      <c r="G60" s="136" t="s">
        <v>17</v>
      </c>
      <c r="H60" s="145">
        <v>2.2999999999999998</v>
      </c>
      <c r="I60" s="145">
        <v>1</v>
      </c>
      <c r="J60" s="145" t="s">
        <v>938</v>
      </c>
      <c r="K60" s="93">
        <v>1.1000000000000001</v>
      </c>
      <c r="L60" s="93">
        <f t="shared" si="0"/>
        <v>1.1000000000000001</v>
      </c>
      <c r="M60" s="145" t="s">
        <v>18</v>
      </c>
      <c r="N60" s="145" t="s">
        <v>153</v>
      </c>
      <c r="O60" s="145">
        <v>0</v>
      </c>
      <c r="P60" s="145" t="s">
        <v>0</v>
      </c>
      <c r="Q60" s="145" t="s">
        <v>0</v>
      </c>
      <c r="R60" s="145">
        <v>0</v>
      </c>
      <c r="S60" s="145" t="s">
        <v>939</v>
      </c>
      <c r="T60" s="94">
        <v>1026501179935</v>
      </c>
      <c r="U60" s="145" t="s">
        <v>1122</v>
      </c>
      <c r="V60" s="145" t="s">
        <v>104</v>
      </c>
      <c r="W60" s="145" t="s">
        <v>111</v>
      </c>
      <c r="X60" s="145">
        <v>2020</v>
      </c>
      <c r="Y60" s="126" t="s">
        <v>3100</v>
      </c>
      <c r="Z60" s="224"/>
    </row>
    <row r="61" spans="1:26" s="95" customFormat="1" ht="94.5" x14ac:dyDescent="0.25">
      <c r="A61" s="145">
        <v>55</v>
      </c>
      <c r="B61" s="145" t="s">
        <v>112</v>
      </c>
      <c r="C61" s="145" t="s">
        <v>1123</v>
      </c>
      <c r="D61" s="145" t="s">
        <v>1124</v>
      </c>
      <c r="E61" s="145" t="s">
        <v>1125</v>
      </c>
      <c r="F61" s="145" t="s">
        <v>802</v>
      </c>
      <c r="G61" s="136" t="s">
        <v>17</v>
      </c>
      <c r="H61" s="145">
        <v>2.2999999999999998</v>
      </c>
      <c r="I61" s="145">
        <v>1</v>
      </c>
      <c r="J61" s="145" t="s">
        <v>938</v>
      </c>
      <c r="K61" s="93">
        <v>1.1000000000000001</v>
      </c>
      <c r="L61" s="93">
        <f t="shared" si="0"/>
        <v>1.1000000000000001</v>
      </c>
      <c r="M61" s="145" t="s">
        <v>18</v>
      </c>
      <c r="N61" s="145" t="s">
        <v>153</v>
      </c>
      <c r="O61" s="145">
        <v>0</v>
      </c>
      <c r="P61" s="145" t="s">
        <v>0</v>
      </c>
      <c r="Q61" s="145" t="s">
        <v>0</v>
      </c>
      <c r="R61" s="145">
        <v>0</v>
      </c>
      <c r="S61" s="145" t="s">
        <v>939</v>
      </c>
      <c r="T61" s="94">
        <v>1026501179935</v>
      </c>
      <c r="U61" s="145" t="s">
        <v>1126</v>
      </c>
      <c r="V61" s="145" t="s">
        <v>104</v>
      </c>
      <c r="W61" s="145" t="s">
        <v>113</v>
      </c>
      <c r="X61" s="145">
        <v>2020</v>
      </c>
      <c r="Y61" s="126" t="s">
        <v>3100</v>
      </c>
      <c r="Z61" s="224"/>
    </row>
    <row r="62" spans="1:26" s="95" customFormat="1" ht="94.5" x14ac:dyDescent="0.25">
      <c r="A62" s="145">
        <v>56</v>
      </c>
      <c r="B62" s="145" t="s">
        <v>114</v>
      </c>
      <c r="C62" s="145" t="s">
        <v>1127</v>
      </c>
      <c r="D62" s="145" t="s">
        <v>1128</v>
      </c>
      <c r="E62" s="145" t="s">
        <v>1035</v>
      </c>
      <c r="F62" s="145" t="s">
        <v>802</v>
      </c>
      <c r="G62" s="136" t="s">
        <v>17</v>
      </c>
      <c r="H62" s="145">
        <v>2.2999999999999998</v>
      </c>
      <c r="I62" s="145">
        <v>1</v>
      </c>
      <c r="J62" s="145" t="s">
        <v>938</v>
      </c>
      <c r="K62" s="93">
        <v>1.1000000000000001</v>
      </c>
      <c r="L62" s="93">
        <f t="shared" si="0"/>
        <v>1.1000000000000001</v>
      </c>
      <c r="M62" s="145" t="s">
        <v>18</v>
      </c>
      <c r="N62" s="145" t="s">
        <v>153</v>
      </c>
      <c r="O62" s="145">
        <v>0</v>
      </c>
      <c r="P62" s="145" t="s">
        <v>0</v>
      </c>
      <c r="Q62" s="145" t="s">
        <v>0</v>
      </c>
      <c r="R62" s="145">
        <v>0</v>
      </c>
      <c r="S62" s="145" t="s">
        <v>939</v>
      </c>
      <c r="T62" s="94">
        <v>1026501179935</v>
      </c>
      <c r="U62" s="145" t="s">
        <v>1129</v>
      </c>
      <c r="V62" s="145" t="s">
        <v>104</v>
      </c>
      <c r="W62" s="145" t="s">
        <v>115</v>
      </c>
      <c r="X62" s="145">
        <v>2020</v>
      </c>
      <c r="Y62" s="126" t="s">
        <v>3100</v>
      </c>
      <c r="Z62" s="224"/>
    </row>
    <row r="63" spans="1:26" s="95" customFormat="1" ht="94.5" x14ac:dyDescent="0.25">
      <c r="A63" s="145">
        <v>57</v>
      </c>
      <c r="B63" s="145" t="s">
        <v>116</v>
      </c>
      <c r="C63" s="145" t="s">
        <v>1130</v>
      </c>
      <c r="D63" s="145" t="s">
        <v>1131</v>
      </c>
      <c r="E63" s="145" t="s">
        <v>1099</v>
      </c>
      <c r="F63" s="145" t="s">
        <v>802</v>
      </c>
      <c r="G63" s="136" t="s">
        <v>17</v>
      </c>
      <c r="H63" s="145">
        <v>2.2999999999999998</v>
      </c>
      <c r="I63" s="145">
        <v>1</v>
      </c>
      <c r="J63" s="145" t="s">
        <v>938</v>
      </c>
      <c r="K63" s="93">
        <v>1.1000000000000001</v>
      </c>
      <c r="L63" s="93">
        <f t="shared" si="0"/>
        <v>1.1000000000000001</v>
      </c>
      <c r="M63" s="145" t="s">
        <v>18</v>
      </c>
      <c r="N63" s="145" t="s">
        <v>153</v>
      </c>
      <c r="O63" s="145">
        <v>0</v>
      </c>
      <c r="P63" s="145" t="s">
        <v>0</v>
      </c>
      <c r="Q63" s="145" t="s">
        <v>0</v>
      </c>
      <c r="R63" s="145">
        <v>0</v>
      </c>
      <c r="S63" s="145" t="s">
        <v>939</v>
      </c>
      <c r="T63" s="94">
        <v>1026501179935</v>
      </c>
      <c r="U63" s="145" t="s">
        <v>1132</v>
      </c>
      <c r="V63" s="145" t="s">
        <v>104</v>
      </c>
      <c r="W63" s="145" t="s">
        <v>117</v>
      </c>
      <c r="X63" s="145">
        <v>2020</v>
      </c>
      <c r="Y63" s="126" t="s">
        <v>3100</v>
      </c>
      <c r="Z63" s="224"/>
    </row>
    <row r="64" spans="1:26" s="95" customFormat="1" ht="94.5" x14ac:dyDescent="0.25">
      <c r="A64" s="145">
        <v>58</v>
      </c>
      <c r="B64" s="145" t="s">
        <v>118</v>
      </c>
      <c r="C64" s="145" t="s">
        <v>1133</v>
      </c>
      <c r="D64" s="145" t="s">
        <v>1134</v>
      </c>
      <c r="E64" s="145" t="s">
        <v>1099</v>
      </c>
      <c r="F64" s="145" t="s">
        <v>802</v>
      </c>
      <c r="G64" s="136" t="s">
        <v>17</v>
      </c>
      <c r="H64" s="145">
        <v>2.2999999999999998</v>
      </c>
      <c r="I64" s="145">
        <v>1</v>
      </c>
      <c r="J64" s="145" t="s">
        <v>938</v>
      </c>
      <c r="K64" s="93">
        <v>1.1000000000000001</v>
      </c>
      <c r="L64" s="93">
        <f t="shared" si="0"/>
        <v>1.1000000000000001</v>
      </c>
      <c r="M64" s="145" t="s">
        <v>18</v>
      </c>
      <c r="N64" s="145" t="s">
        <v>153</v>
      </c>
      <c r="O64" s="145">
        <v>0</v>
      </c>
      <c r="P64" s="145" t="s">
        <v>0</v>
      </c>
      <c r="Q64" s="145" t="s">
        <v>0</v>
      </c>
      <c r="R64" s="145">
        <v>0</v>
      </c>
      <c r="S64" s="145" t="s">
        <v>939</v>
      </c>
      <c r="T64" s="94">
        <v>1026501179935</v>
      </c>
      <c r="U64" s="145" t="s">
        <v>1135</v>
      </c>
      <c r="V64" s="145" t="s">
        <v>104</v>
      </c>
      <c r="W64" s="145" t="s">
        <v>119</v>
      </c>
      <c r="X64" s="145">
        <v>2020</v>
      </c>
      <c r="Y64" s="126" t="s">
        <v>3100</v>
      </c>
      <c r="Z64" s="224"/>
    </row>
    <row r="65" spans="1:26" s="95" customFormat="1" ht="94.5" x14ac:dyDescent="0.25">
      <c r="A65" s="145">
        <v>59</v>
      </c>
      <c r="B65" s="145" t="s">
        <v>120</v>
      </c>
      <c r="C65" s="145" t="s">
        <v>1136</v>
      </c>
      <c r="D65" s="145" t="s">
        <v>1137</v>
      </c>
      <c r="E65" s="145" t="s">
        <v>937</v>
      </c>
      <c r="F65" s="145" t="s">
        <v>802</v>
      </c>
      <c r="G65" s="136" t="s">
        <v>17</v>
      </c>
      <c r="H65" s="145">
        <v>2.2999999999999998</v>
      </c>
      <c r="I65" s="145">
        <v>1</v>
      </c>
      <c r="J65" s="145" t="s">
        <v>938</v>
      </c>
      <c r="K65" s="93">
        <v>1.1000000000000001</v>
      </c>
      <c r="L65" s="93">
        <f t="shared" si="0"/>
        <v>1.1000000000000001</v>
      </c>
      <c r="M65" s="145" t="s">
        <v>18</v>
      </c>
      <c r="N65" s="145" t="s">
        <v>153</v>
      </c>
      <c r="O65" s="145">
        <v>0</v>
      </c>
      <c r="P65" s="145" t="s">
        <v>0</v>
      </c>
      <c r="Q65" s="145" t="s">
        <v>0</v>
      </c>
      <c r="R65" s="145">
        <v>0</v>
      </c>
      <c r="S65" s="145" t="s">
        <v>939</v>
      </c>
      <c r="T65" s="94">
        <v>1026501179935</v>
      </c>
      <c r="U65" s="145" t="s">
        <v>1138</v>
      </c>
      <c r="V65" s="145" t="s">
        <v>104</v>
      </c>
      <c r="W65" s="145" t="s">
        <v>121</v>
      </c>
      <c r="X65" s="145">
        <v>2020</v>
      </c>
      <c r="Y65" s="126" t="s">
        <v>3100</v>
      </c>
      <c r="Z65" s="224"/>
    </row>
    <row r="66" spans="1:26" s="95" customFormat="1" ht="94.5" x14ac:dyDescent="0.25">
      <c r="A66" s="145">
        <v>60</v>
      </c>
      <c r="B66" s="145" t="s">
        <v>122</v>
      </c>
      <c r="C66" s="145" t="s">
        <v>1139</v>
      </c>
      <c r="D66" s="145" t="s">
        <v>1140</v>
      </c>
      <c r="E66" s="145" t="s">
        <v>1141</v>
      </c>
      <c r="F66" s="145" t="s">
        <v>802</v>
      </c>
      <c r="G66" s="136" t="s">
        <v>17</v>
      </c>
      <c r="H66" s="145">
        <v>2.2999999999999998</v>
      </c>
      <c r="I66" s="145">
        <v>1</v>
      </c>
      <c r="J66" s="145" t="s">
        <v>938</v>
      </c>
      <c r="K66" s="93">
        <v>1.1000000000000001</v>
      </c>
      <c r="L66" s="93">
        <f t="shared" si="0"/>
        <v>1.1000000000000001</v>
      </c>
      <c r="M66" s="145" t="s">
        <v>18</v>
      </c>
      <c r="N66" s="145" t="s">
        <v>153</v>
      </c>
      <c r="O66" s="145">
        <v>0</v>
      </c>
      <c r="P66" s="145" t="s">
        <v>0</v>
      </c>
      <c r="Q66" s="145" t="s">
        <v>0</v>
      </c>
      <c r="R66" s="145">
        <v>0</v>
      </c>
      <c r="S66" s="145" t="s">
        <v>939</v>
      </c>
      <c r="T66" s="94">
        <v>1026501179935</v>
      </c>
      <c r="U66" s="145" t="s">
        <v>1142</v>
      </c>
      <c r="V66" s="145" t="s">
        <v>104</v>
      </c>
      <c r="W66" s="145" t="s">
        <v>123</v>
      </c>
      <c r="X66" s="145">
        <v>2020</v>
      </c>
      <c r="Y66" s="126" t="s">
        <v>3100</v>
      </c>
      <c r="Z66" s="224"/>
    </row>
    <row r="67" spans="1:26" s="95" customFormat="1" ht="94.5" x14ac:dyDescent="0.25">
      <c r="A67" s="145">
        <v>61</v>
      </c>
      <c r="B67" s="145" t="s">
        <v>124</v>
      </c>
      <c r="C67" s="145" t="s">
        <v>1143</v>
      </c>
      <c r="D67" s="145" t="s">
        <v>1144</v>
      </c>
      <c r="E67" s="145" t="s">
        <v>1141</v>
      </c>
      <c r="F67" s="145" t="s">
        <v>802</v>
      </c>
      <c r="G67" s="136" t="s">
        <v>17</v>
      </c>
      <c r="H67" s="145">
        <v>2.2999999999999998</v>
      </c>
      <c r="I67" s="145">
        <v>1</v>
      </c>
      <c r="J67" s="145" t="s">
        <v>938</v>
      </c>
      <c r="K67" s="93">
        <v>1.1000000000000001</v>
      </c>
      <c r="L67" s="93">
        <f t="shared" si="0"/>
        <v>1.1000000000000001</v>
      </c>
      <c r="M67" s="145" t="s">
        <v>18</v>
      </c>
      <c r="N67" s="145" t="s">
        <v>153</v>
      </c>
      <c r="O67" s="145">
        <v>0</v>
      </c>
      <c r="P67" s="145" t="s">
        <v>0</v>
      </c>
      <c r="Q67" s="145" t="s">
        <v>0</v>
      </c>
      <c r="R67" s="145">
        <v>0</v>
      </c>
      <c r="S67" s="145" t="s">
        <v>939</v>
      </c>
      <c r="T67" s="94">
        <v>1026501179935</v>
      </c>
      <c r="U67" s="145" t="s">
        <v>1145</v>
      </c>
      <c r="V67" s="145" t="s">
        <v>104</v>
      </c>
      <c r="W67" s="145" t="s">
        <v>125</v>
      </c>
      <c r="X67" s="145">
        <v>2020</v>
      </c>
      <c r="Y67" s="126" t="s">
        <v>3100</v>
      </c>
      <c r="Z67" s="224"/>
    </row>
    <row r="68" spans="1:26" s="95" customFormat="1" ht="94.5" x14ac:dyDescent="0.25">
      <c r="A68" s="145">
        <v>62</v>
      </c>
      <c r="B68" s="145" t="s">
        <v>126</v>
      </c>
      <c r="C68" s="145" t="s">
        <v>1146</v>
      </c>
      <c r="D68" s="145" t="s">
        <v>1147</v>
      </c>
      <c r="E68" s="145" t="s">
        <v>1148</v>
      </c>
      <c r="F68" s="145" t="s">
        <v>802</v>
      </c>
      <c r="G68" s="136" t="s">
        <v>17</v>
      </c>
      <c r="H68" s="145">
        <v>2.2999999999999998</v>
      </c>
      <c r="I68" s="145">
        <v>1</v>
      </c>
      <c r="J68" s="145" t="s">
        <v>938</v>
      </c>
      <c r="K68" s="93">
        <v>1.1000000000000001</v>
      </c>
      <c r="L68" s="93">
        <f t="shared" si="0"/>
        <v>1.1000000000000001</v>
      </c>
      <c r="M68" s="145" t="s">
        <v>18</v>
      </c>
      <c r="N68" s="145" t="s">
        <v>153</v>
      </c>
      <c r="O68" s="145">
        <v>0</v>
      </c>
      <c r="P68" s="145" t="s">
        <v>0</v>
      </c>
      <c r="Q68" s="145" t="s">
        <v>0</v>
      </c>
      <c r="R68" s="145">
        <v>0</v>
      </c>
      <c r="S68" s="145" t="s">
        <v>939</v>
      </c>
      <c r="T68" s="94">
        <v>1026501179935</v>
      </c>
      <c r="U68" s="145" t="s">
        <v>1149</v>
      </c>
      <c r="V68" s="145" t="s">
        <v>104</v>
      </c>
      <c r="W68" s="145" t="s">
        <v>127</v>
      </c>
      <c r="X68" s="145">
        <v>2020</v>
      </c>
      <c r="Y68" s="126" t="s">
        <v>3100</v>
      </c>
      <c r="Z68" s="224"/>
    </row>
    <row r="69" spans="1:26" s="95" customFormat="1" ht="94.5" x14ac:dyDescent="0.25">
      <c r="A69" s="145">
        <v>63</v>
      </c>
      <c r="B69" s="145" t="s">
        <v>128</v>
      </c>
      <c r="C69" s="145" t="s">
        <v>1150</v>
      </c>
      <c r="D69" s="145" t="s">
        <v>1151</v>
      </c>
      <c r="E69" s="145" t="s">
        <v>1148</v>
      </c>
      <c r="F69" s="145" t="s">
        <v>802</v>
      </c>
      <c r="G69" s="136" t="s">
        <v>17</v>
      </c>
      <c r="H69" s="145">
        <v>4.2</v>
      </c>
      <c r="I69" s="145">
        <v>1</v>
      </c>
      <c r="J69" s="145" t="s">
        <v>938</v>
      </c>
      <c r="K69" s="93">
        <v>1.1000000000000001</v>
      </c>
      <c r="L69" s="93">
        <f t="shared" si="0"/>
        <v>1.1000000000000001</v>
      </c>
      <c r="M69" s="145" t="s">
        <v>18</v>
      </c>
      <c r="N69" s="145" t="s">
        <v>153</v>
      </c>
      <c r="O69" s="145">
        <v>0</v>
      </c>
      <c r="P69" s="145" t="s">
        <v>0</v>
      </c>
      <c r="Q69" s="145" t="s">
        <v>0</v>
      </c>
      <c r="R69" s="145">
        <v>0</v>
      </c>
      <c r="S69" s="145" t="s">
        <v>939</v>
      </c>
      <c r="T69" s="94">
        <v>1026501179935</v>
      </c>
      <c r="U69" s="145" t="s">
        <v>1152</v>
      </c>
      <c r="V69" s="145" t="s">
        <v>104</v>
      </c>
      <c r="W69" s="145" t="s">
        <v>129</v>
      </c>
      <c r="X69" s="145">
        <v>2020</v>
      </c>
      <c r="Y69" s="126" t="s">
        <v>3100</v>
      </c>
      <c r="Z69" s="224"/>
    </row>
    <row r="70" spans="1:26" s="95" customFormat="1" ht="94.5" x14ac:dyDescent="0.25">
      <c r="A70" s="145">
        <v>64</v>
      </c>
      <c r="B70" s="145" t="s">
        <v>130</v>
      </c>
      <c r="C70" s="145" t="s">
        <v>1153</v>
      </c>
      <c r="D70" s="145" t="s">
        <v>1154</v>
      </c>
      <c r="E70" s="145" t="s">
        <v>1155</v>
      </c>
      <c r="F70" s="145" t="s">
        <v>802</v>
      </c>
      <c r="G70" s="136" t="s">
        <v>17</v>
      </c>
      <c r="H70" s="145">
        <v>2.2999999999999998</v>
      </c>
      <c r="I70" s="145">
        <v>1</v>
      </c>
      <c r="J70" s="145" t="s">
        <v>938</v>
      </c>
      <c r="K70" s="93">
        <v>1.1000000000000001</v>
      </c>
      <c r="L70" s="93">
        <f t="shared" si="0"/>
        <v>1.1000000000000001</v>
      </c>
      <c r="M70" s="145" t="s">
        <v>18</v>
      </c>
      <c r="N70" s="145" t="s">
        <v>153</v>
      </c>
      <c r="O70" s="145">
        <v>0</v>
      </c>
      <c r="P70" s="145" t="s">
        <v>0</v>
      </c>
      <c r="Q70" s="145" t="s">
        <v>0</v>
      </c>
      <c r="R70" s="145">
        <v>0</v>
      </c>
      <c r="S70" s="145" t="s">
        <v>939</v>
      </c>
      <c r="T70" s="94">
        <v>1026501179935</v>
      </c>
      <c r="U70" s="145" t="s">
        <v>1156</v>
      </c>
      <c r="V70" s="145" t="s">
        <v>104</v>
      </c>
      <c r="W70" s="145" t="s">
        <v>131</v>
      </c>
      <c r="X70" s="145">
        <v>2020</v>
      </c>
      <c r="Y70" s="126" t="s">
        <v>3100</v>
      </c>
      <c r="Z70" s="224"/>
    </row>
    <row r="71" spans="1:26" s="95" customFormat="1" ht="94.5" x14ac:dyDescent="0.25">
      <c r="A71" s="145">
        <v>65</v>
      </c>
      <c r="B71" s="145" t="s">
        <v>132</v>
      </c>
      <c r="C71" s="145" t="s">
        <v>1157</v>
      </c>
      <c r="D71" s="145" t="s">
        <v>1158</v>
      </c>
      <c r="E71" s="145" t="s">
        <v>1159</v>
      </c>
      <c r="F71" s="145" t="s">
        <v>802</v>
      </c>
      <c r="G71" s="136" t="s">
        <v>17</v>
      </c>
      <c r="H71" s="145">
        <v>2.2999999999999998</v>
      </c>
      <c r="I71" s="145">
        <v>1</v>
      </c>
      <c r="J71" s="145" t="s">
        <v>938</v>
      </c>
      <c r="K71" s="93">
        <v>1.1000000000000001</v>
      </c>
      <c r="L71" s="93">
        <f t="shared" si="0"/>
        <v>1.1000000000000001</v>
      </c>
      <c r="M71" s="145" t="s">
        <v>18</v>
      </c>
      <c r="N71" s="145" t="s">
        <v>153</v>
      </c>
      <c r="O71" s="145">
        <v>0</v>
      </c>
      <c r="P71" s="145" t="s">
        <v>0</v>
      </c>
      <c r="Q71" s="145" t="s">
        <v>0</v>
      </c>
      <c r="R71" s="145">
        <v>0</v>
      </c>
      <c r="S71" s="145" t="s">
        <v>939</v>
      </c>
      <c r="T71" s="94">
        <v>1026501179935</v>
      </c>
      <c r="U71" s="145" t="s">
        <v>1160</v>
      </c>
      <c r="V71" s="145" t="s">
        <v>104</v>
      </c>
      <c r="W71" s="145" t="s">
        <v>133</v>
      </c>
      <c r="X71" s="145">
        <v>2020</v>
      </c>
      <c r="Y71" s="126" t="s">
        <v>3100</v>
      </c>
      <c r="Z71" s="224"/>
    </row>
    <row r="72" spans="1:26" s="95" customFormat="1" ht="94.5" x14ac:dyDescent="0.25">
      <c r="A72" s="145">
        <v>66</v>
      </c>
      <c r="B72" s="145" t="s">
        <v>134</v>
      </c>
      <c r="C72" s="145" t="s">
        <v>1161</v>
      </c>
      <c r="D72" s="145" t="s">
        <v>1162</v>
      </c>
      <c r="E72" s="145" t="s">
        <v>1159</v>
      </c>
      <c r="F72" s="145" t="s">
        <v>802</v>
      </c>
      <c r="G72" s="136" t="s">
        <v>17</v>
      </c>
      <c r="H72" s="145">
        <v>1.5</v>
      </c>
      <c r="I72" s="145">
        <v>1</v>
      </c>
      <c r="J72" s="145" t="s">
        <v>938</v>
      </c>
      <c r="K72" s="93">
        <v>1.1000000000000001</v>
      </c>
      <c r="L72" s="93">
        <f t="shared" ref="L72:L120" si="1">I72*K72</f>
        <v>1.1000000000000001</v>
      </c>
      <c r="M72" s="145" t="s">
        <v>18</v>
      </c>
      <c r="N72" s="145" t="s">
        <v>153</v>
      </c>
      <c r="O72" s="145">
        <v>0</v>
      </c>
      <c r="P72" s="145" t="s">
        <v>0</v>
      </c>
      <c r="Q72" s="145" t="s">
        <v>0</v>
      </c>
      <c r="R72" s="145">
        <v>0</v>
      </c>
      <c r="S72" s="145" t="s">
        <v>939</v>
      </c>
      <c r="T72" s="94">
        <v>1026501179935</v>
      </c>
      <c r="U72" s="145" t="s">
        <v>1163</v>
      </c>
      <c r="V72" s="145" t="s">
        <v>104</v>
      </c>
      <c r="W72" s="145" t="s">
        <v>135</v>
      </c>
      <c r="X72" s="145">
        <v>2020</v>
      </c>
      <c r="Y72" s="126" t="s">
        <v>3100</v>
      </c>
      <c r="Z72" s="224"/>
    </row>
    <row r="73" spans="1:26" s="95" customFormat="1" ht="94.5" x14ac:dyDescent="0.25">
      <c r="A73" s="145">
        <v>67</v>
      </c>
      <c r="B73" s="145" t="s">
        <v>136</v>
      </c>
      <c r="C73" s="145" t="s">
        <v>1164</v>
      </c>
      <c r="D73" s="145" t="s">
        <v>1165</v>
      </c>
      <c r="E73" s="145" t="s">
        <v>1166</v>
      </c>
      <c r="F73" s="145" t="s">
        <v>802</v>
      </c>
      <c r="G73" s="136" t="s">
        <v>17</v>
      </c>
      <c r="H73" s="145">
        <v>2.2999999999999998</v>
      </c>
      <c r="I73" s="145">
        <v>1</v>
      </c>
      <c r="J73" s="145" t="s">
        <v>938</v>
      </c>
      <c r="K73" s="93">
        <v>1.1000000000000001</v>
      </c>
      <c r="L73" s="93">
        <f t="shared" si="1"/>
        <v>1.1000000000000001</v>
      </c>
      <c r="M73" s="145" t="s">
        <v>18</v>
      </c>
      <c r="N73" s="145" t="s">
        <v>153</v>
      </c>
      <c r="O73" s="145">
        <v>0</v>
      </c>
      <c r="P73" s="145" t="s">
        <v>0</v>
      </c>
      <c r="Q73" s="145" t="s">
        <v>0</v>
      </c>
      <c r="R73" s="145">
        <v>0</v>
      </c>
      <c r="S73" s="145" t="s">
        <v>939</v>
      </c>
      <c r="T73" s="94">
        <v>1026501179935</v>
      </c>
      <c r="U73" s="145" t="s">
        <v>1167</v>
      </c>
      <c r="V73" s="145" t="s">
        <v>104</v>
      </c>
      <c r="W73" s="145" t="s">
        <v>137</v>
      </c>
      <c r="X73" s="145">
        <v>2020</v>
      </c>
      <c r="Y73" s="126" t="s">
        <v>3100</v>
      </c>
      <c r="Z73" s="224"/>
    </row>
    <row r="74" spans="1:26" s="95" customFormat="1" ht="94.5" x14ac:dyDescent="0.25">
      <c r="A74" s="145">
        <v>68</v>
      </c>
      <c r="B74" s="145" t="s">
        <v>138</v>
      </c>
      <c r="C74" s="145" t="s">
        <v>1168</v>
      </c>
      <c r="D74" s="145" t="s">
        <v>1169</v>
      </c>
      <c r="E74" s="145" t="s">
        <v>1170</v>
      </c>
      <c r="F74" s="145" t="s">
        <v>802</v>
      </c>
      <c r="G74" s="136" t="s">
        <v>17</v>
      </c>
      <c r="H74" s="145">
        <v>2.2999999999999998</v>
      </c>
      <c r="I74" s="145">
        <v>1</v>
      </c>
      <c r="J74" s="145" t="s">
        <v>938</v>
      </c>
      <c r="K74" s="93">
        <v>1.1000000000000001</v>
      </c>
      <c r="L74" s="93">
        <f t="shared" si="1"/>
        <v>1.1000000000000001</v>
      </c>
      <c r="M74" s="145" t="s">
        <v>18</v>
      </c>
      <c r="N74" s="145" t="s">
        <v>153</v>
      </c>
      <c r="O74" s="145">
        <v>0</v>
      </c>
      <c r="P74" s="145" t="s">
        <v>0</v>
      </c>
      <c r="Q74" s="145" t="s">
        <v>0</v>
      </c>
      <c r="R74" s="145">
        <v>0</v>
      </c>
      <c r="S74" s="145" t="s">
        <v>939</v>
      </c>
      <c r="T74" s="94">
        <v>1026501179935</v>
      </c>
      <c r="U74" s="145" t="s">
        <v>1171</v>
      </c>
      <c r="V74" s="145" t="s">
        <v>104</v>
      </c>
      <c r="W74" s="145" t="s">
        <v>139</v>
      </c>
      <c r="X74" s="145">
        <v>2020</v>
      </c>
      <c r="Y74" s="126" t="s">
        <v>3100</v>
      </c>
      <c r="Z74" s="224"/>
    </row>
    <row r="75" spans="1:26" s="95" customFormat="1" ht="94.5" x14ac:dyDescent="0.25">
      <c r="A75" s="145">
        <v>69</v>
      </c>
      <c r="B75" s="145" t="s">
        <v>140</v>
      </c>
      <c r="C75" s="145" t="s">
        <v>1172</v>
      </c>
      <c r="D75" s="145" t="s">
        <v>1173</v>
      </c>
      <c r="E75" s="145" t="s">
        <v>1155</v>
      </c>
      <c r="F75" s="145" t="s">
        <v>802</v>
      </c>
      <c r="G75" s="136" t="s">
        <v>17</v>
      </c>
      <c r="H75" s="145">
        <v>2.2999999999999998</v>
      </c>
      <c r="I75" s="145">
        <v>1</v>
      </c>
      <c r="J75" s="145" t="s">
        <v>938</v>
      </c>
      <c r="K75" s="93">
        <v>1.1000000000000001</v>
      </c>
      <c r="L75" s="93">
        <f t="shared" si="1"/>
        <v>1.1000000000000001</v>
      </c>
      <c r="M75" s="145" t="s">
        <v>18</v>
      </c>
      <c r="N75" s="145" t="s">
        <v>153</v>
      </c>
      <c r="O75" s="145">
        <v>0</v>
      </c>
      <c r="P75" s="145" t="s">
        <v>0</v>
      </c>
      <c r="Q75" s="145" t="s">
        <v>0</v>
      </c>
      <c r="R75" s="145">
        <v>0</v>
      </c>
      <c r="S75" s="145" t="s">
        <v>939</v>
      </c>
      <c r="T75" s="94">
        <v>1026501179935</v>
      </c>
      <c r="U75" s="145" t="s">
        <v>1174</v>
      </c>
      <c r="V75" s="145" t="s">
        <v>104</v>
      </c>
      <c r="W75" s="145" t="s">
        <v>141</v>
      </c>
      <c r="X75" s="145">
        <v>2020</v>
      </c>
      <c r="Y75" s="126" t="s">
        <v>3100</v>
      </c>
      <c r="Z75" s="224"/>
    </row>
    <row r="76" spans="1:26" s="95" customFormat="1" ht="94.5" x14ac:dyDescent="0.25">
      <c r="A76" s="145">
        <v>70</v>
      </c>
      <c r="B76" s="145" t="s">
        <v>142</v>
      </c>
      <c r="C76" s="145" t="s">
        <v>1175</v>
      </c>
      <c r="D76" s="145" t="s">
        <v>1176</v>
      </c>
      <c r="E76" s="145" t="s">
        <v>1177</v>
      </c>
      <c r="F76" s="145" t="s">
        <v>802</v>
      </c>
      <c r="G76" s="136" t="s">
        <v>17</v>
      </c>
      <c r="H76" s="145">
        <v>2.2999999999999998</v>
      </c>
      <c r="I76" s="145">
        <v>1</v>
      </c>
      <c r="J76" s="145" t="s">
        <v>938</v>
      </c>
      <c r="K76" s="93">
        <v>1.1000000000000001</v>
      </c>
      <c r="L76" s="93">
        <f t="shared" si="1"/>
        <v>1.1000000000000001</v>
      </c>
      <c r="M76" s="145" t="s">
        <v>18</v>
      </c>
      <c r="N76" s="145" t="s">
        <v>153</v>
      </c>
      <c r="O76" s="145">
        <v>0</v>
      </c>
      <c r="P76" s="145" t="s">
        <v>0</v>
      </c>
      <c r="Q76" s="145" t="s">
        <v>0</v>
      </c>
      <c r="R76" s="145">
        <v>0</v>
      </c>
      <c r="S76" s="145" t="s">
        <v>939</v>
      </c>
      <c r="T76" s="94">
        <v>1026501179935</v>
      </c>
      <c r="U76" s="145" t="s">
        <v>1178</v>
      </c>
      <c r="V76" s="145" t="s">
        <v>104</v>
      </c>
      <c r="W76" s="145" t="s">
        <v>143</v>
      </c>
      <c r="X76" s="145">
        <v>2020</v>
      </c>
      <c r="Y76" s="126" t="s">
        <v>3100</v>
      </c>
      <c r="Z76" s="224"/>
    </row>
    <row r="77" spans="1:26" s="95" customFormat="1" ht="94.5" x14ac:dyDescent="0.25">
      <c r="A77" s="145">
        <v>71</v>
      </c>
      <c r="B77" s="145" t="s">
        <v>144</v>
      </c>
      <c r="C77" s="145" t="s">
        <v>1179</v>
      </c>
      <c r="D77" s="145" t="s">
        <v>1180</v>
      </c>
      <c r="E77" s="145" t="s">
        <v>958</v>
      </c>
      <c r="F77" s="145" t="s">
        <v>802</v>
      </c>
      <c r="G77" s="136" t="s">
        <v>17</v>
      </c>
      <c r="H77" s="145">
        <v>2.2999999999999998</v>
      </c>
      <c r="I77" s="145">
        <v>1</v>
      </c>
      <c r="J77" s="145" t="s">
        <v>938</v>
      </c>
      <c r="K77" s="93">
        <v>1.1000000000000001</v>
      </c>
      <c r="L77" s="93">
        <f t="shared" si="1"/>
        <v>1.1000000000000001</v>
      </c>
      <c r="M77" s="145" t="s">
        <v>18</v>
      </c>
      <c r="N77" s="145" t="s">
        <v>153</v>
      </c>
      <c r="O77" s="145">
        <v>0</v>
      </c>
      <c r="P77" s="145" t="s">
        <v>0</v>
      </c>
      <c r="Q77" s="145" t="s">
        <v>0</v>
      </c>
      <c r="R77" s="145">
        <v>0</v>
      </c>
      <c r="S77" s="145" t="s">
        <v>939</v>
      </c>
      <c r="T77" s="94">
        <v>1026501179935</v>
      </c>
      <c r="U77" s="145" t="s">
        <v>1181</v>
      </c>
      <c r="V77" s="145" t="s">
        <v>104</v>
      </c>
      <c r="W77" s="145" t="s">
        <v>145</v>
      </c>
      <c r="X77" s="145">
        <v>2020</v>
      </c>
      <c r="Y77" s="126" t="s">
        <v>3100</v>
      </c>
      <c r="Z77" s="224"/>
    </row>
    <row r="78" spans="1:26" s="95" customFormat="1" ht="94.5" x14ac:dyDescent="0.25">
      <c r="A78" s="145">
        <v>72</v>
      </c>
      <c r="B78" s="145" t="s">
        <v>146</v>
      </c>
      <c r="C78" s="145" t="s">
        <v>1182</v>
      </c>
      <c r="D78" s="145" t="s">
        <v>1183</v>
      </c>
      <c r="E78" s="145" t="s">
        <v>984</v>
      </c>
      <c r="F78" s="145" t="s">
        <v>802</v>
      </c>
      <c r="G78" s="136" t="s">
        <v>17</v>
      </c>
      <c r="H78" s="145">
        <v>4.2</v>
      </c>
      <c r="I78" s="145">
        <v>2</v>
      </c>
      <c r="J78" s="145" t="s">
        <v>938</v>
      </c>
      <c r="K78" s="93">
        <v>1.1000000000000001</v>
      </c>
      <c r="L78" s="93">
        <f t="shared" si="1"/>
        <v>2.2000000000000002</v>
      </c>
      <c r="M78" s="145" t="s">
        <v>18</v>
      </c>
      <c r="N78" s="145" t="s">
        <v>153</v>
      </c>
      <c r="O78" s="145">
        <v>0</v>
      </c>
      <c r="P78" s="145" t="s">
        <v>0</v>
      </c>
      <c r="Q78" s="145" t="s">
        <v>0</v>
      </c>
      <c r="R78" s="145">
        <v>0</v>
      </c>
      <c r="S78" s="145" t="s">
        <v>939</v>
      </c>
      <c r="T78" s="94">
        <v>1026501179935</v>
      </c>
      <c r="U78" s="145" t="s">
        <v>1184</v>
      </c>
      <c r="V78" s="145" t="s">
        <v>104</v>
      </c>
      <c r="W78" s="145" t="s">
        <v>129</v>
      </c>
      <c r="X78" s="145">
        <v>2020</v>
      </c>
      <c r="Y78" s="126" t="s">
        <v>3100</v>
      </c>
      <c r="Z78" s="224"/>
    </row>
    <row r="79" spans="1:26" s="95" customFormat="1" ht="94.5" x14ac:dyDescent="0.25">
      <c r="A79" s="145">
        <v>73</v>
      </c>
      <c r="B79" s="145" t="s">
        <v>147</v>
      </c>
      <c r="C79" s="145" t="s">
        <v>1185</v>
      </c>
      <c r="D79" s="145" t="s">
        <v>1186</v>
      </c>
      <c r="E79" s="145" t="s">
        <v>1187</v>
      </c>
      <c r="F79" s="145" t="s">
        <v>802</v>
      </c>
      <c r="G79" s="136" t="s">
        <v>17</v>
      </c>
      <c r="H79" s="145">
        <v>2.2999999999999998</v>
      </c>
      <c r="I79" s="145">
        <v>1</v>
      </c>
      <c r="J79" s="145" t="s">
        <v>938</v>
      </c>
      <c r="K79" s="93">
        <v>1.1000000000000001</v>
      </c>
      <c r="L79" s="93">
        <f t="shared" si="1"/>
        <v>1.1000000000000001</v>
      </c>
      <c r="M79" s="145" t="s">
        <v>18</v>
      </c>
      <c r="N79" s="145" t="s">
        <v>153</v>
      </c>
      <c r="O79" s="145">
        <v>0</v>
      </c>
      <c r="P79" s="145" t="s">
        <v>0</v>
      </c>
      <c r="Q79" s="145" t="s">
        <v>0</v>
      </c>
      <c r="R79" s="145">
        <v>0</v>
      </c>
      <c r="S79" s="145" t="s">
        <v>939</v>
      </c>
      <c r="T79" s="94">
        <v>1026501179935</v>
      </c>
      <c r="U79" s="145" t="s">
        <v>1188</v>
      </c>
      <c r="V79" s="145" t="s">
        <v>104</v>
      </c>
      <c r="W79" s="145" t="s">
        <v>148</v>
      </c>
      <c r="X79" s="145">
        <v>2020</v>
      </c>
      <c r="Y79" s="126" t="s">
        <v>3100</v>
      </c>
      <c r="Z79" s="224"/>
    </row>
    <row r="80" spans="1:26" s="95" customFormat="1" ht="98.25" customHeight="1" x14ac:dyDescent="0.25">
      <c r="A80" s="145">
        <v>74</v>
      </c>
      <c r="B80" s="145" t="s">
        <v>151</v>
      </c>
      <c r="C80" s="96" t="s">
        <v>1189</v>
      </c>
      <c r="D80" s="145" t="s">
        <v>1190</v>
      </c>
      <c r="E80" s="145" t="s">
        <v>949</v>
      </c>
      <c r="F80" s="145" t="s">
        <v>802</v>
      </c>
      <c r="G80" s="136" t="s">
        <v>17</v>
      </c>
      <c r="H80" s="145">
        <v>4.5999999999999996</v>
      </c>
      <c r="I80" s="145">
        <v>4</v>
      </c>
      <c r="J80" s="145" t="s">
        <v>938</v>
      </c>
      <c r="K80" s="93">
        <v>1.1000000000000001</v>
      </c>
      <c r="L80" s="93">
        <f t="shared" si="1"/>
        <v>4.4000000000000004</v>
      </c>
      <c r="M80" s="145" t="s">
        <v>18</v>
      </c>
      <c r="N80" s="145" t="s">
        <v>153</v>
      </c>
      <c r="O80" s="145">
        <v>0</v>
      </c>
      <c r="P80" s="145" t="s">
        <v>0</v>
      </c>
      <c r="Q80" s="145" t="s">
        <v>0</v>
      </c>
      <c r="R80" s="145">
        <v>0</v>
      </c>
      <c r="S80" s="145" t="s">
        <v>939</v>
      </c>
      <c r="T80" s="94">
        <v>1026501179935</v>
      </c>
      <c r="U80" s="145" t="s">
        <v>1191</v>
      </c>
      <c r="V80" s="145" t="s">
        <v>20</v>
      </c>
      <c r="W80" s="145" t="s">
        <v>1192</v>
      </c>
      <c r="X80" s="145">
        <v>2020</v>
      </c>
      <c r="Y80" s="126" t="s">
        <v>3100</v>
      </c>
      <c r="Z80" s="224"/>
    </row>
    <row r="81" spans="1:16384" s="95" customFormat="1" ht="94.5" x14ac:dyDescent="0.25">
      <c r="A81" s="145">
        <v>75</v>
      </c>
      <c r="B81" s="145" t="s">
        <v>152</v>
      </c>
      <c r="C81" s="145" t="s">
        <v>1193</v>
      </c>
      <c r="D81" s="145" t="s">
        <v>1194</v>
      </c>
      <c r="E81" s="145" t="s">
        <v>958</v>
      </c>
      <c r="F81" s="145" t="s">
        <v>802</v>
      </c>
      <c r="G81" s="136" t="s">
        <v>17</v>
      </c>
      <c r="H81" s="145">
        <v>1</v>
      </c>
      <c r="I81" s="145">
        <v>1</v>
      </c>
      <c r="J81" s="145" t="s">
        <v>1195</v>
      </c>
      <c r="K81" s="93">
        <v>0.75</v>
      </c>
      <c r="L81" s="93">
        <f t="shared" si="1"/>
        <v>0.75</v>
      </c>
      <c r="M81" s="145" t="s">
        <v>18</v>
      </c>
      <c r="N81" s="145" t="s">
        <v>153</v>
      </c>
      <c r="O81" s="145">
        <v>0</v>
      </c>
      <c r="P81" s="145" t="s">
        <v>0</v>
      </c>
      <c r="Q81" s="145" t="s">
        <v>0</v>
      </c>
      <c r="R81" s="145">
        <v>0</v>
      </c>
      <c r="S81" s="145" t="s">
        <v>939</v>
      </c>
      <c r="T81" s="94">
        <v>1026501179935</v>
      </c>
      <c r="U81" s="145" t="s">
        <v>1196</v>
      </c>
      <c r="V81" s="145" t="s">
        <v>154</v>
      </c>
      <c r="W81" s="145" t="s">
        <v>154</v>
      </c>
      <c r="X81" s="145">
        <v>2019</v>
      </c>
      <c r="Y81" s="126" t="s">
        <v>3101</v>
      </c>
      <c r="Z81" s="224"/>
    </row>
    <row r="82" spans="1:16384" s="95" customFormat="1" ht="94.5" x14ac:dyDescent="0.25">
      <c r="A82" s="145">
        <v>76</v>
      </c>
      <c r="B82" s="145" t="s">
        <v>155</v>
      </c>
      <c r="C82" s="145" t="s">
        <v>1197</v>
      </c>
      <c r="D82" s="145" t="s">
        <v>1198</v>
      </c>
      <c r="E82" s="145" t="s">
        <v>958</v>
      </c>
      <c r="F82" s="145" t="s">
        <v>802</v>
      </c>
      <c r="G82" s="136" t="s">
        <v>17</v>
      </c>
      <c r="H82" s="145">
        <v>1.5</v>
      </c>
      <c r="I82" s="145">
        <v>1</v>
      </c>
      <c r="J82" s="145" t="s">
        <v>938</v>
      </c>
      <c r="K82" s="93">
        <v>1.1000000000000001</v>
      </c>
      <c r="L82" s="93">
        <f t="shared" si="1"/>
        <v>1.1000000000000001</v>
      </c>
      <c r="M82" s="145" t="s">
        <v>18</v>
      </c>
      <c r="N82" s="145" t="s">
        <v>153</v>
      </c>
      <c r="O82" s="145">
        <v>0</v>
      </c>
      <c r="P82" s="145" t="s">
        <v>0</v>
      </c>
      <c r="Q82" s="145" t="s">
        <v>0</v>
      </c>
      <c r="R82" s="145">
        <v>0</v>
      </c>
      <c r="S82" s="145" t="s">
        <v>939</v>
      </c>
      <c r="T82" s="94">
        <v>1026501179935</v>
      </c>
      <c r="U82" s="145" t="s">
        <v>1199</v>
      </c>
      <c r="V82" s="145" t="s">
        <v>20</v>
      </c>
      <c r="W82" s="145" t="s">
        <v>156</v>
      </c>
      <c r="X82" s="145">
        <v>2019</v>
      </c>
      <c r="Y82" s="126" t="s">
        <v>3101</v>
      </c>
      <c r="Z82" s="224"/>
    </row>
    <row r="83" spans="1:16384" s="95" customFormat="1" ht="94.5" x14ac:dyDescent="0.25">
      <c r="A83" s="145">
        <v>77</v>
      </c>
      <c r="B83" s="145" t="s">
        <v>157</v>
      </c>
      <c r="C83" s="145" t="s">
        <v>1200</v>
      </c>
      <c r="D83" s="145" t="s">
        <v>1201</v>
      </c>
      <c r="E83" s="145" t="s">
        <v>965</v>
      </c>
      <c r="F83" s="145" t="s">
        <v>802</v>
      </c>
      <c r="G83" s="136" t="s">
        <v>17</v>
      </c>
      <c r="H83" s="145">
        <v>1.5</v>
      </c>
      <c r="I83" s="145">
        <v>1</v>
      </c>
      <c r="J83" s="145" t="s">
        <v>1195</v>
      </c>
      <c r="K83" s="93">
        <v>0.75</v>
      </c>
      <c r="L83" s="93">
        <f t="shared" si="1"/>
        <v>0.75</v>
      </c>
      <c r="M83" s="145" t="s">
        <v>18</v>
      </c>
      <c r="N83" s="145" t="s">
        <v>153</v>
      </c>
      <c r="O83" s="145">
        <v>0</v>
      </c>
      <c r="P83" s="145" t="s">
        <v>0</v>
      </c>
      <c r="Q83" s="145" t="s">
        <v>0</v>
      </c>
      <c r="R83" s="145">
        <v>0</v>
      </c>
      <c r="S83" s="145" t="s">
        <v>939</v>
      </c>
      <c r="T83" s="94">
        <v>1026501179935</v>
      </c>
      <c r="U83" s="145" t="s">
        <v>1202</v>
      </c>
      <c r="V83" s="145" t="s">
        <v>104</v>
      </c>
      <c r="W83" s="145" t="s">
        <v>158</v>
      </c>
      <c r="X83" s="145">
        <v>2020</v>
      </c>
      <c r="Y83" s="126" t="s">
        <v>3101</v>
      </c>
      <c r="Z83" s="224"/>
    </row>
    <row r="84" spans="1:16384" s="95" customFormat="1" ht="94.5" x14ac:dyDescent="0.25">
      <c r="A84" s="145">
        <v>78</v>
      </c>
      <c r="B84" s="145" t="s">
        <v>159</v>
      </c>
      <c r="C84" s="145" t="s">
        <v>1203</v>
      </c>
      <c r="D84" s="145" t="s">
        <v>1204</v>
      </c>
      <c r="E84" s="145" t="s">
        <v>1205</v>
      </c>
      <c r="F84" s="145" t="s">
        <v>802</v>
      </c>
      <c r="G84" s="136" t="s">
        <v>17</v>
      </c>
      <c r="H84" s="145">
        <v>2.2999999999999998</v>
      </c>
      <c r="I84" s="145">
        <v>1</v>
      </c>
      <c r="J84" s="145" t="s">
        <v>938</v>
      </c>
      <c r="K84" s="93">
        <v>1.1000000000000001</v>
      </c>
      <c r="L84" s="93">
        <f t="shared" si="1"/>
        <v>1.1000000000000001</v>
      </c>
      <c r="M84" s="145" t="s">
        <v>18</v>
      </c>
      <c r="N84" s="145" t="s">
        <v>153</v>
      </c>
      <c r="O84" s="145">
        <v>0</v>
      </c>
      <c r="P84" s="145" t="s">
        <v>0</v>
      </c>
      <c r="Q84" s="145" t="s">
        <v>0</v>
      </c>
      <c r="R84" s="145">
        <v>0</v>
      </c>
      <c r="S84" s="145" t="s">
        <v>939</v>
      </c>
      <c r="T84" s="94">
        <v>1026501179935</v>
      </c>
      <c r="U84" s="145" t="s">
        <v>1206</v>
      </c>
      <c r="V84" s="145" t="s">
        <v>154</v>
      </c>
      <c r="W84" s="145" t="s">
        <v>154</v>
      </c>
      <c r="X84" s="145">
        <v>2020</v>
      </c>
      <c r="Y84" s="126" t="s">
        <v>3100</v>
      </c>
      <c r="Z84" s="224"/>
    </row>
    <row r="85" spans="1:16384" s="95" customFormat="1" ht="94.5" x14ac:dyDescent="0.25">
      <c r="A85" s="145">
        <v>79</v>
      </c>
      <c r="B85" s="145" t="s">
        <v>160</v>
      </c>
      <c r="C85" s="145" t="s">
        <v>1207</v>
      </c>
      <c r="D85" s="145" t="s">
        <v>1208</v>
      </c>
      <c r="E85" s="145" t="s">
        <v>1205</v>
      </c>
      <c r="F85" s="145" t="s">
        <v>802</v>
      </c>
      <c r="G85" s="136" t="s">
        <v>17</v>
      </c>
      <c r="H85" s="145">
        <v>2.2999999999999998</v>
      </c>
      <c r="I85" s="145">
        <v>1</v>
      </c>
      <c r="J85" s="145" t="s">
        <v>938</v>
      </c>
      <c r="K85" s="93">
        <v>1.1000000000000001</v>
      </c>
      <c r="L85" s="93">
        <f t="shared" si="1"/>
        <v>1.1000000000000001</v>
      </c>
      <c r="M85" s="145" t="s">
        <v>18</v>
      </c>
      <c r="N85" s="145" t="s">
        <v>153</v>
      </c>
      <c r="O85" s="145">
        <v>0</v>
      </c>
      <c r="P85" s="145" t="s">
        <v>0</v>
      </c>
      <c r="Q85" s="145" t="s">
        <v>0</v>
      </c>
      <c r="R85" s="145">
        <v>0</v>
      </c>
      <c r="S85" s="145" t="s">
        <v>939</v>
      </c>
      <c r="T85" s="94">
        <v>1026501179935</v>
      </c>
      <c r="U85" s="145" t="s">
        <v>1209</v>
      </c>
      <c r="V85" s="145" t="s">
        <v>154</v>
      </c>
      <c r="W85" s="145" t="s">
        <v>154</v>
      </c>
      <c r="X85" s="145">
        <v>2020</v>
      </c>
      <c r="Y85" s="126" t="s">
        <v>3100</v>
      </c>
      <c r="Z85" s="224"/>
    </row>
    <row r="86" spans="1:16384" s="95" customFormat="1" ht="94.5" x14ac:dyDescent="0.25">
      <c r="A86" s="145">
        <v>80</v>
      </c>
      <c r="B86" s="145" t="s">
        <v>161</v>
      </c>
      <c r="C86" s="145" t="s">
        <v>1210</v>
      </c>
      <c r="D86" s="145" t="s">
        <v>1211</v>
      </c>
      <c r="E86" s="145" t="s">
        <v>1212</v>
      </c>
      <c r="F86" s="145" t="s">
        <v>802</v>
      </c>
      <c r="G86" s="136" t="s">
        <v>17</v>
      </c>
      <c r="H86" s="145">
        <v>2.2999999999999998</v>
      </c>
      <c r="I86" s="145">
        <v>1</v>
      </c>
      <c r="J86" s="145" t="s">
        <v>938</v>
      </c>
      <c r="K86" s="93">
        <v>1.1000000000000001</v>
      </c>
      <c r="L86" s="93">
        <f t="shared" si="1"/>
        <v>1.1000000000000001</v>
      </c>
      <c r="M86" s="145" t="s">
        <v>18</v>
      </c>
      <c r="N86" s="145" t="s">
        <v>153</v>
      </c>
      <c r="O86" s="145">
        <v>0</v>
      </c>
      <c r="P86" s="145" t="s">
        <v>0</v>
      </c>
      <c r="Q86" s="145" t="s">
        <v>0</v>
      </c>
      <c r="R86" s="145">
        <v>0</v>
      </c>
      <c r="S86" s="145" t="s">
        <v>939</v>
      </c>
      <c r="T86" s="94">
        <v>1026501179935</v>
      </c>
      <c r="U86" s="145" t="s">
        <v>1213</v>
      </c>
      <c r="V86" s="145" t="s">
        <v>154</v>
      </c>
      <c r="W86" s="145" t="s">
        <v>154</v>
      </c>
      <c r="X86" s="145">
        <v>2020</v>
      </c>
      <c r="Y86" s="126" t="s">
        <v>3100</v>
      </c>
      <c r="Z86" s="224"/>
    </row>
    <row r="87" spans="1:16384" s="95" customFormat="1" ht="94.5" x14ac:dyDescent="0.25">
      <c r="A87" s="145">
        <v>81</v>
      </c>
      <c r="B87" s="145" t="s">
        <v>1214</v>
      </c>
      <c r="C87" s="145" t="s">
        <v>1215</v>
      </c>
      <c r="D87" s="145" t="s">
        <v>1216</v>
      </c>
      <c r="E87" s="145" t="s">
        <v>1217</v>
      </c>
      <c r="F87" s="145" t="s">
        <v>802</v>
      </c>
      <c r="G87" s="136" t="s">
        <v>17</v>
      </c>
      <c r="H87" s="145">
        <v>2.2999999999999998</v>
      </c>
      <c r="I87" s="145">
        <v>2</v>
      </c>
      <c r="J87" s="145" t="s">
        <v>938</v>
      </c>
      <c r="K87" s="93">
        <v>1.1000000000000001</v>
      </c>
      <c r="L87" s="93">
        <f t="shared" si="1"/>
        <v>2.2000000000000002</v>
      </c>
      <c r="M87" s="145" t="s">
        <v>18</v>
      </c>
      <c r="N87" s="145" t="s">
        <v>153</v>
      </c>
      <c r="O87" s="145">
        <v>0</v>
      </c>
      <c r="P87" s="145" t="s">
        <v>0</v>
      </c>
      <c r="Q87" s="145" t="s">
        <v>0</v>
      </c>
      <c r="R87" s="145">
        <v>0</v>
      </c>
      <c r="S87" s="145" t="s">
        <v>939</v>
      </c>
      <c r="T87" s="94">
        <v>1026501179935</v>
      </c>
      <c r="U87" s="145" t="s">
        <v>1218</v>
      </c>
      <c r="V87" s="145" t="s">
        <v>154</v>
      </c>
      <c r="W87" s="145" t="s">
        <v>154</v>
      </c>
      <c r="X87" s="145">
        <v>2020</v>
      </c>
      <c r="Y87" s="126" t="s">
        <v>3100</v>
      </c>
      <c r="Z87" s="224"/>
    </row>
    <row r="88" spans="1:16384" s="95" customFormat="1" ht="94.5" x14ac:dyDescent="0.25">
      <c r="A88" s="145">
        <v>82</v>
      </c>
      <c r="B88" s="145" t="s">
        <v>1219</v>
      </c>
      <c r="C88" s="145" t="s">
        <v>1220</v>
      </c>
      <c r="D88" s="145" t="s">
        <v>1221</v>
      </c>
      <c r="E88" s="145"/>
      <c r="F88" s="145" t="s">
        <v>802</v>
      </c>
      <c r="G88" s="136" t="s">
        <v>17</v>
      </c>
      <c r="H88" s="145">
        <v>2.2999999999999998</v>
      </c>
      <c r="I88" s="145">
        <v>1</v>
      </c>
      <c r="J88" s="145" t="s">
        <v>938</v>
      </c>
      <c r="K88" s="93">
        <v>1.1000000000000001</v>
      </c>
      <c r="L88" s="93">
        <f t="shared" si="1"/>
        <v>1.1000000000000001</v>
      </c>
      <c r="M88" s="145" t="s">
        <v>18</v>
      </c>
      <c r="N88" s="145" t="s">
        <v>153</v>
      </c>
      <c r="O88" s="145">
        <v>0</v>
      </c>
      <c r="P88" s="145" t="s">
        <v>0</v>
      </c>
      <c r="Q88" s="145" t="s">
        <v>0</v>
      </c>
      <c r="R88" s="145">
        <v>0</v>
      </c>
      <c r="S88" s="145" t="s">
        <v>939</v>
      </c>
      <c r="T88" s="94">
        <v>1026501179935</v>
      </c>
      <c r="U88" s="145" t="s">
        <v>1222</v>
      </c>
      <c r="V88" s="145" t="s">
        <v>154</v>
      </c>
      <c r="W88" s="145" t="s">
        <v>154</v>
      </c>
      <c r="X88" s="145">
        <v>2021</v>
      </c>
      <c r="Y88" s="126" t="s">
        <v>3100</v>
      </c>
      <c r="Z88" s="224"/>
    </row>
    <row r="89" spans="1:16384" s="95" customFormat="1" ht="65.25" customHeight="1" x14ac:dyDescent="0.25">
      <c r="A89" s="145">
        <v>83</v>
      </c>
      <c r="B89" s="145" t="s">
        <v>3102</v>
      </c>
      <c r="C89" s="145" t="s">
        <v>3103</v>
      </c>
      <c r="D89" s="145" t="s">
        <v>3104</v>
      </c>
      <c r="E89" s="145"/>
      <c r="F89" s="145" t="s">
        <v>802</v>
      </c>
      <c r="G89" s="136" t="s">
        <v>17</v>
      </c>
      <c r="H89" s="145">
        <v>2.2999999999999998</v>
      </c>
      <c r="I89" s="145">
        <v>1</v>
      </c>
      <c r="J89" s="145" t="s">
        <v>938</v>
      </c>
      <c r="K89" s="93">
        <v>1.1000000000000001</v>
      </c>
      <c r="L89" s="93">
        <f t="shared" si="1"/>
        <v>1.1000000000000001</v>
      </c>
      <c r="M89" s="145" t="s">
        <v>18</v>
      </c>
      <c r="N89" s="145" t="s">
        <v>153</v>
      </c>
      <c r="O89" s="145">
        <v>0</v>
      </c>
      <c r="P89" s="145" t="s">
        <v>0</v>
      </c>
      <c r="Q89" s="145" t="s">
        <v>0</v>
      </c>
      <c r="R89" s="145">
        <v>0</v>
      </c>
      <c r="S89" s="145" t="s">
        <v>939</v>
      </c>
      <c r="T89" s="94">
        <v>1026501179935</v>
      </c>
      <c r="U89" s="145" t="s">
        <v>1226</v>
      </c>
      <c r="V89" s="145" t="s">
        <v>154</v>
      </c>
      <c r="W89" s="145" t="s">
        <v>154</v>
      </c>
      <c r="X89" s="145">
        <v>2021</v>
      </c>
      <c r="Y89" s="126" t="s">
        <v>3100</v>
      </c>
      <c r="Z89" s="145"/>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c r="CL89" s="127"/>
      <c r="CM89" s="127"/>
      <c r="CN89" s="127"/>
      <c r="CO89" s="127"/>
      <c r="CP89" s="127"/>
      <c r="CQ89" s="127"/>
      <c r="CR89" s="127"/>
      <c r="CS89" s="127"/>
      <c r="CT89" s="127"/>
      <c r="CU89" s="127"/>
      <c r="CV89" s="127"/>
      <c r="CW89" s="127"/>
      <c r="CX89" s="127"/>
      <c r="CY89" s="127"/>
      <c r="CZ89" s="127"/>
      <c r="DA89" s="127"/>
      <c r="DB89" s="127"/>
      <c r="DC89" s="127"/>
      <c r="DD89" s="127"/>
      <c r="DE89" s="127"/>
      <c r="DF89" s="127"/>
      <c r="DG89" s="127"/>
      <c r="DH89" s="127"/>
      <c r="DI89" s="127"/>
      <c r="DJ89" s="127"/>
      <c r="DK89" s="127"/>
      <c r="DL89" s="127"/>
      <c r="DM89" s="127"/>
      <c r="DN89" s="127"/>
      <c r="DO89" s="127"/>
      <c r="DP89" s="127"/>
      <c r="DQ89" s="127"/>
      <c r="DR89" s="127"/>
      <c r="DS89" s="127"/>
      <c r="DT89" s="127"/>
      <c r="DU89" s="127"/>
      <c r="DV89" s="127"/>
      <c r="DW89" s="127"/>
      <c r="DX89" s="127"/>
      <c r="DY89" s="127"/>
      <c r="DZ89" s="127"/>
      <c r="EA89" s="127"/>
      <c r="EB89" s="127"/>
      <c r="EC89" s="127"/>
      <c r="ED89" s="127"/>
      <c r="EE89" s="127"/>
      <c r="EF89" s="127"/>
      <c r="EG89" s="127"/>
      <c r="EH89" s="127"/>
      <c r="EI89" s="127"/>
      <c r="EJ89" s="127"/>
      <c r="EK89" s="127"/>
      <c r="EL89" s="127"/>
      <c r="EM89" s="127"/>
      <c r="EN89" s="127"/>
      <c r="EO89" s="127"/>
      <c r="EP89" s="127"/>
      <c r="EQ89" s="127"/>
      <c r="ER89" s="127"/>
      <c r="ES89" s="127"/>
      <c r="ET89" s="127"/>
      <c r="EU89" s="127"/>
      <c r="EV89" s="127"/>
      <c r="EW89" s="127"/>
      <c r="EX89" s="127"/>
      <c r="EY89" s="127"/>
      <c r="EZ89" s="127"/>
      <c r="FA89" s="127"/>
      <c r="FB89" s="127"/>
      <c r="FC89" s="127"/>
      <c r="FD89" s="127"/>
      <c r="FE89" s="127"/>
      <c r="FF89" s="127"/>
      <c r="FG89" s="127"/>
      <c r="FH89" s="127"/>
      <c r="FI89" s="127"/>
      <c r="FJ89" s="127"/>
      <c r="FK89" s="127"/>
      <c r="FL89" s="127"/>
      <c r="FM89" s="127"/>
      <c r="FN89" s="127"/>
      <c r="FO89" s="127"/>
      <c r="FP89" s="127"/>
      <c r="FQ89" s="127"/>
      <c r="FR89" s="127"/>
      <c r="FS89" s="127"/>
      <c r="FT89" s="127"/>
      <c r="FU89" s="127"/>
      <c r="FV89" s="127"/>
      <c r="FW89" s="127"/>
      <c r="FX89" s="127"/>
      <c r="FY89" s="127"/>
      <c r="FZ89" s="127"/>
      <c r="GA89" s="127"/>
      <c r="GB89" s="127"/>
      <c r="GC89" s="127"/>
      <c r="GD89" s="127"/>
      <c r="GE89" s="127"/>
      <c r="GF89" s="127"/>
      <c r="GG89" s="127"/>
      <c r="GH89" s="127"/>
      <c r="GI89" s="127"/>
      <c r="GJ89" s="127"/>
      <c r="GK89" s="127"/>
      <c r="GL89" s="127"/>
      <c r="GM89" s="127"/>
      <c r="GN89" s="127"/>
      <c r="GO89" s="127"/>
      <c r="GP89" s="127"/>
      <c r="GQ89" s="127"/>
      <c r="GR89" s="127"/>
      <c r="GS89" s="127"/>
      <c r="GT89" s="127"/>
      <c r="GU89" s="127"/>
      <c r="GV89" s="127"/>
      <c r="GW89" s="127"/>
      <c r="GX89" s="127"/>
      <c r="GY89" s="127"/>
      <c r="GZ89" s="127"/>
      <c r="HA89" s="127"/>
      <c r="HB89" s="127"/>
      <c r="HC89" s="127"/>
      <c r="HD89" s="127"/>
      <c r="HE89" s="127"/>
      <c r="HF89" s="127"/>
      <c r="HG89" s="127"/>
      <c r="HH89" s="127"/>
      <c r="HI89" s="127"/>
      <c r="HJ89" s="127"/>
      <c r="HK89" s="127"/>
      <c r="HL89" s="127"/>
      <c r="HM89" s="127"/>
      <c r="HN89" s="127"/>
      <c r="HO89" s="127"/>
      <c r="HP89" s="127"/>
      <c r="HQ89" s="127"/>
      <c r="HR89" s="127"/>
      <c r="HS89" s="127"/>
      <c r="HT89" s="127"/>
      <c r="HU89" s="127"/>
      <c r="HV89" s="128" t="s">
        <v>936</v>
      </c>
      <c r="HW89" s="145" t="s">
        <v>935</v>
      </c>
      <c r="HX89" s="145" t="s">
        <v>936</v>
      </c>
      <c r="HY89" s="145" t="s">
        <v>935</v>
      </c>
      <c r="HZ89" s="145" t="s">
        <v>936</v>
      </c>
      <c r="IA89" s="145" t="s">
        <v>935</v>
      </c>
      <c r="IB89" s="145" t="s">
        <v>936</v>
      </c>
      <c r="IC89" s="145" t="s">
        <v>935</v>
      </c>
      <c r="ID89" s="145" t="s">
        <v>936</v>
      </c>
      <c r="IE89" s="145" t="s">
        <v>935</v>
      </c>
      <c r="IF89" s="145" t="s">
        <v>936</v>
      </c>
      <c r="IG89" s="145" t="s">
        <v>935</v>
      </c>
      <c r="IH89" s="145" t="s">
        <v>936</v>
      </c>
      <c r="II89" s="145" t="s">
        <v>935</v>
      </c>
      <c r="IJ89" s="145" t="s">
        <v>936</v>
      </c>
      <c r="IK89" s="145" t="s">
        <v>935</v>
      </c>
      <c r="IL89" s="145" t="s">
        <v>936</v>
      </c>
      <c r="IM89" s="145" t="s">
        <v>935</v>
      </c>
      <c r="IN89" s="145" t="s">
        <v>936</v>
      </c>
      <c r="IO89" s="145" t="s">
        <v>935</v>
      </c>
      <c r="IP89" s="145" t="s">
        <v>936</v>
      </c>
      <c r="IQ89" s="145" t="s">
        <v>935</v>
      </c>
      <c r="IR89" s="145" t="s">
        <v>936</v>
      </c>
      <c r="IS89" s="145" t="s">
        <v>935</v>
      </c>
      <c r="IT89" s="145" t="s">
        <v>936</v>
      </c>
      <c r="IU89" s="145" t="s">
        <v>935</v>
      </c>
      <c r="IV89" s="145" t="s">
        <v>936</v>
      </c>
      <c r="IW89" s="145" t="s">
        <v>935</v>
      </c>
      <c r="IX89" s="145" t="s">
        <v>936</v>
      </c>
      <c r="IY89" s="145" t="s">
        <v>935</v>
      </c>
      <c r="IZ89" s="145" t="s">
        <v>936</v>
      </c>
      <c r="JA89" s="145" t="s">
        <v>935</v>
      </c>
      <c r="JB89" s="145" t="s">
        <v>936</v>
      </c>
      <c r="JC89" s="145" t="s">
        <v>935</v>
      </c>
      <c r="JD89" s="145" t="s">
        <v>936</v>
      </c>
      <c r="JE89" s="145" t="s">
        <v>935</v>
      </c>
      <c r="JF89" s="145" t="s">
        <v>936</v>
      </c>
      <c r="JG89" s="145" t="s">
        <v>935</v>
      </c>
      <c r="JH89" s="145" t="s">
        <v>936</v>
      </c>
      <c r="JI89" s="145" t="s">
        <v>935</v>
      </c>
      <c r="JJ89" s="145" t="s">
        <v>936</v>
      </c>
      <c r="JK89" s="145" t="s">
        <v>935</v>
      </c>
      <c r="JL89" s="145" t="s">
        <v>936</v>
      </c>
      <c r="JM89" s="145" t="s">
        <v>935</v>
      </c>
      <c r="JN89" s="145" t="s">
        <v>936</v>
      </c>
      <c r="JO89" s="145" t="s">
        <v>935</v>
      </c>
      <c r="JP89" s="145" t="s">
        <v>936</v>
      </c>
      <c r="JQ89" s="145" t="s">
        <v>935</v>
      </c>
      <c r="JR89" s="145" t="s">
        <v>936</v>
      </c>
      <c r="JS89" s="145" t="s">
        <v>935</v>
      </c>
      <c r="JT89" s="145" t="s">
        <v>936</v>
      </c>
      <c r="JU89" s="145" t="s">
        <v>935</v>
      </c>
      <c r="JV89" s="145" t="s">
        <v>936</v>
      </c>
      <c r="JW89" s="145" t="s">
        <v>935</v>
      </c>
      <c r="JX89" s="145" t="s">
        <v>936</v>
      </c>
      <c r="JY89" s="145" t="s">
        <v>935</v>
      </c>
      <c r="JZ89" s="145" t="s">
        <v>936</v>
      </c>
      <c r="KA89" s="145" t="s">
        <v>935</v>
      </c>
      <c r="KB89" s="145" t="s">
        <v>936</v>
      </c>
      <c r="KC89" s="145" t="s">
        <v>935</v>
      </c>
      <c r="KD89" s="145" t="s">
        <v>936</v>
      </c>
      <c r="KE89" s="145" t="s">
        <v>935</v>
      </c>
      <c r="KF89" s="145" t="s">
        <v>936</v>
      </c>
      <c r="KG89" s="145" t="s">
        <v>935</v>
      </c>
      <c r="KH89" s="145" t="s">
        <v>936</v>
      </c>
      <c r="KI89" s="145" t="s">
        <v>935</v>
      </c>
      <c r="KJ89" s="145" t="s">
        <v>936</v>
      </c>
      <c r="KK89" s="145" t="s">
        <v>935</v>
      </c>
      <c r="KL89" s="145" t="s">
        <v>936</v>
      </c>
      <c r="KM89" s="145" t="s">
        <v>935</v>
      </c>
      <c r="KN89" s="145" t="s">
        <v>936</v>
      </c>
      <c r="KO89" s="145" t="s">
        <v>935</v>
      </c>
      <c r="KP89" s="145" t="s">
        <v>936</v>
      </c>
      <c r="KQ89" s="145" t="s">
        <v>935</v>
      </c>
      <c r="KR89" s="145" t="s">
        <v>936</v>
      </c>
      <c r="KS89" s="145" t="s">
        <v>935</v>
      </c>
      <c r="KT89" s="145" t="s">
        <v>936</v>
      </c>
      <c r="KU89" s="145" t="s">
        <v>935</v>
      </c>
      <c r="KV89" s="145" t="s">
        <v>936</v>
      </c>
      <c r="KW89" s="145" t="s">
        <v>935</v>
      </c>
      <c r="KX89" s="145" t="s">
        <v>936</v>
      </c>
      <c r="KY89" s="145" t="s">
        <v>935</v>
      </c>
      <c r="KZ89" s="145" t="s">
        <v>936</v>
      </c>
      <c r="LA89" s="145" t="s">
        <v>935</v>
      </c>
      <c r="LB89" s="145" t="s">
        <v>936</v>
      </c>
      <c r="LC89" s="145" t="s">
        <v>935</v>
      </c>
      <c r="LD89" s="145" t="s">
        <v>936</v>
      </c>
      <c r="LE89" s="145" t="s">
        <v>935</v>
      </c>
      <c r="LF89" s="145" t="s">
        <v>936</v>
      </c>
      <c r="LG89" s="145" t="s">
        <v>935</v>
      </c>
      <c r="LH89" s="145" t="s">
        <v>936</v>
      </c>
      <c r="LI89" s="145" t="s">
        <v>935</v>
      </c>
      <c r="LJ89" s="145" t="s">
        <v>936</v>
      </c>
      <c r="LK89" s="145" t="s">
        <v>935</v>
      </c>
      <c r="LL89" s="145" t="s">
        <v>936</v>
      </c>
      <c r="LM89" s="145" t="s">
        <v>935</v>
      </c>
      <c r="LN89" s="145" t="s">
        <v>936</v>
      </c>
      <c r="LO89" s="145" t="s">
        <v>935</v>
      </c>
      <c r="LP89" s="145" t="s">
        <v>936</v>
      </c>
      <c r="LQ89" s="145" t="s">
        <v>935</v>
      </c>
      <c r="LR89" s="145" t="s">
        <v>936</v>
      </c>
      <c r="LS89" s="145" t="s">
        <v>935</v>
      </c>
      <c r="LT89" s="145" t="s">
        <v>936</v>
      </c>
      <c r="LU89" s="145" t="s">
        <v>935</v>
      </c>
      <c r="LV89" s="145" t="s">
        <v>936</v>
      </c>
      <c r="LW89" s="145" t="s">
        <v>935</v>
      </c>
      <c r="LX89" s="145" t="s">
        <v>936</v>
      </c>
      <c r="LY89" s="145" t="s">
        <v>935</v>
      </c>
      <c r="LZ89" s="145" t="s">
        <v>936</v>
      </c>
      <c r="MA89" s="145" t="s">
        <v>935</v>
      </c>
      <c r="MB89" s="145" t="s">
        <v>936</v>
      </c>
      <c r="MC89" s="145" t="s">
        <v>935</v>
      </c>
      <c r="MD89" s="145" t="s">
        <v>936</v>
      </c>
      <c r="ME89" s="145" t="s">
        <v>935</v>
      </c>
      <c r="MF89" s="145" t="s">
        <v>936</v>
      </c>
      <c r="MG89" s="145" t="s">
        <v>935</v>
      </c>
      <c r="MH89" s="145" t="s">
        <v>936</v>
      </c>
      <c r="MI89" s="145" t="s">
        <v>935</v>
      </c>
      <c r="MJ89" s="145" t="s">
        <v>936</v>
      </c>
      <c r="MK89" s="145" t="s">
        <v>935</v>
      </c>
      <c r="ML89" s="145" t="s">
        <v>936</v>
      </c>
      <c r="MM89" s="145" t="s">
        <v>935</v>
      </c>
      <c r="MN89" s="145" t="s">
        <v>936</v>
      </c>
      <c r="MO89" s="145" t="s">
        <v>935</v>
      </c>
      <c r="MP89" s="145" t="s">
        <v>936</v>
      </c>
      <c r="MQ89" s="145" t="s">
        <v>935</v>
      </c>
      <c r="MR89" s="145" t="s">
        <v>936</v>
      </c>
      <c r="MS89" s="145" t="s">
        <v>935</v>
      </c>
      <c r="MT89" s="145" t="s">
        <v>936</v>
      </c>
      <c r="MU89" s="145" t="s">
        <v>935</v>
      </c>
      <c r="MV89" s="145" t="s">
        <v>936</v>
      </c>
      <c r="MW89" s="145" t="s">
        <v>935</v>
      </c>
      <c r="MX89" s="145" t="s">
        <v>936</v>
      </c>
      <c r="MY89" s="145" t="s">
        <v>935</v>
      </c>
      <c r="MZ89" s="145" t="s">
        <v>936</v>
      </c>
      <c r="NA89" s="145" t="s">
        <v>935</v>
      </c>
      <c r="NB89" s="145" t="s">
        <v>936</v>
      </c>
      <c r="NC89" s="145" t="s">
        <v>935</v>
      </c>
      <c r="ND89" s="145" t="s">
        <v>936</v>
      </c>
      <c r="NE89" s="145" t="s">
        <v>935</v>
      </c>
      <c r="NF89" s="145" t="s">
        <v>936</v>
      </c>
      <c r="NG89" s="145" t="s">
        <v>935</v>
      </c>
      <c r="NH89" s="145" t="s">
        <v>936</v>
      </c>
      <c r="NI89" s="145" t="s">
        <v>935</v>
      </c>
      <c r="NJ89" s="145" t="s">
        <v>936</v>
      </c>
      <c r="NK89" s="145" t="s">
        <v>935</v>
      </c>
      <c r="NL89" s="145" t="s">
        <v>936</v>
      </c>
      <c r="NM89" s="145" t="s">
        <v>935</v>
      </c>
      <c r="NN89" s="145" t="s">
        <v>936</v>
      </c>
      <c r="NO89" s="145" t="s">
        <v>935</v>
      </c>
      <c r="NP89" s="145" t="s">
        <v>936</v>
      </c>
      <c r="NQ89" s="145" t="s">
        <v>935</v>
      </c>
      <c r="NR89" s="145" t="s">
        <v>936</v>
      </c>
      <c r="NS89" s="145" t="s">
        <v>935</v>
      </c>
      <c r="NT89" s="145" t="s">
        <v>936</v>
      </c>
      <c r="NU89" s="145" t="s">
        <v>935</v>
      </c>
      <c r="NV89" s="145" t="s">
        <v>936</v>
      </c>
      <c r="NW89" s="145" t="s">
        <v>935</v>
      </c>
      <c r="NX89" s="145" t="s">
        <v>936</v>
      </c>
      <c r="NY89" s="145" t="s">
        <v>935</v>
      </c>
      <c r="NZ89" s="145" t="s">
        <v>936</v>
      </c>
      <c r="OA89" s="145" t="s">
        <v>935</v>
      </c>
      <c r="OB89" s="145" t="s">
        <v>936</v>
      </c>
      <c r="OC89" s="145" t="s">
        <v>935</v>
      </c>
      <c r="OD89" s="145" t="s">
        <v>936</v>
      </c>
      <c r="OE89" s="145" t="s">
        <v>935</v>
      </c>
      <c r="OF89" s="145" t="s">
        <v>936</v>
      </c>
      <c r="OG89" s="145" t="s">
        <v>935</v>
      </c>
      <c r="OH89" s="145" t="s">
        <v>936</v>
      </c>
      <c r="OI89" s="145" t="s">
        <v>935</v>
      </c>
      <c r="OJ89" s="145" t="s">
        <v>936</v>
      </c>
      <c r="OK89" s="145" t="s">
        <v>935</v>
      </c>
      <c r="OL89" s="145" t="s">
        <v>936</v>
      </c>
      <c r="OM89" s="145" t="s">
        <v>935</v>
      </c>
      <c r="ON89" s="145" t="s">
        <v>936</v>
      </c>
      <c r="OO89" s="145" t="s">
        <v>935</v>
      </c>
      <c r="OP89" s="145" t="s">
        <v>936</v>
      </c>
      <c r="OQ89" s="145" t="s">
        <v>935</v>
      </c>
      <c r="OR89" s="145" t="s">
        <v>936</v>
      </c>
      <c r="OS89" s="145" t="s">
        <v>935</v>
      </c>
      <c r="OT89" s="145" t="s">
        <v>936</v>
      </c>
      <c r="OU89" s="145" t="s">
        <v>935</v>
      </c>
      <c r="OV89" s="145" t="s">
        <v>936</v>
      </c>
      <c r="OW89" s="145" t="s">
        <v>935</v>
      </c>
      <c r="OX89" s="145" t="s">
        <v>936</v>
      </c>
      <c r="OY89" s="145" t="s">
        <v>935</v>
      </c>
      <c r="OZ89" s="145" t="s">
        <v>936</v>
      </c>
      <c r="PA89" s="145" t="s">
        <v>935</v>
      </c>
      <c r="PB89" s="145" t="s">
        <v>936</v>
      </c>
      <c r="PC89" s="145" t="s">
        <v>935</v>
      </c>
      <c r="PD89" s="145" t="s">
        <v>936</v>
      </c>
      <c r="PE89" s="145" t="s">
        <v>935</v>
      </c>
      <c r="PF89" s="145" t="s">
        <v>936</v>
      </c>
      <c r="PG89" s="145" t="s">
        <v>935</v>
      </c>
      <c r="PH89" s="145" t="s">
        <v>936</v>
      </c>
      <c r="PI89" s="145" t="s">
        <v>935</v>
      </c>
      <c r="PJ89" s="145" t="s">
        <v>936</v>
      </c>
      <c r="PK89" s="145" t="s">
        <v>935</v>
      </c>
      <c r="PL89" s="145" t="s">
        <v>936</v>
      </c>
      <c r="PM89" s="145" t="s">
        <v>935</v>
      </c>
      <c r="PN89" s="145" t="s">
        <v>936</v>
      </c>
      <c r="PO89" s="145" t="s">
        <v>935</v>
      </c>
      <c r="PP89" s="145" t="s">
        <v>936</v>
      </c>
      <c r="PQ89" s="145" t="s">
        <v>935</v>
      </c>
      <c r="PR89" s="145" t="s">
        <v>936</v>
      </c>
      <c r="PS89" s="145" t="s">
        <v>935</v>
      </c>
      <c r="PT89" s="145" t="s">
        <v>936</v>
      </c>
      <c r="PU89" s="145" t="s">
        <v>935</v>
      </c>
      <c r="PV89" s="145" t="s">
        <v>936</v>
      </c>
      <c r="PW89" s="145" t="s">
        <v>935</v>
      </c>
      <c r="PX89" s="145" t="s">
        <v>936</v>
      </c>
      <c r="PY89" s="145" t="s">
        <v>935</v>
      </c>
      <c r="PZ89" s="145" t="s">
        <v>936</v>
      </c>
      <c r="QA89" s="145" t="s">
        <v>935</v>
      </c>
      <c r="QB89" s="145" t="s">
        <v>936</v>
      </c>
      <c r="QC89" s="145" t="s">
        <v>935</v>
      </c>
      <c r="QD89" s="145" t="s">
        <v>936</v>
      </c>
      <c r="QE89" s="145" t="s">
        <v>935</v>
      </c>
      <c r="QF89" s="145" t="s">
        <v>936</v>
      </c>
      <c r="QG89" s="145" t="s">
        <v>935</v>
      </c>
      <c r="QH89" s="145" t="s">
        <v>936</v>
      </c>
      <c r="QI89" s="145" t="s">
        <v>935</v>
      </c>
      <c r="QJ89" s="145" t="s">
        <v>936</v>
      </c>
      <c r="QK89" s="145" t="s">
        <v>935</v>
      </c>
      <c r="QL89" s="145" t="s">
        <v>936</v>
      </c>
      <c r="QM89" s="145" t="s">
        <v>935</v>
      </c>
      <c r="QN89" s="145" t="s">
        <v>936</v>
      </c>
      <c r="QO89" s="145" t="s">
        <v>935</v>
      </c>
      <c r="QP89" s="145" t="s">
        <v>936</v>
      </c>
      <c r="QQ89" s="145" t="s">
        <v>935</v>
      </c>
      <c r="QR89" s="145" t="s">
        <v>936</v>
      </c>
      <c r="QS89" s="145" t="s">
        <v>935</v>
      </c>
      <c r="QT89" s="145" t="s">
        <v>936</v>
      </c>
      <c r="QU89" s="145" t="s">
        <v>935</v>
      </c>
      <c r="QV89" s="145" t="s">
        <v>936</v>
      </c>
      <c r="QW89" s="145" t="s">
        <v>935</v>
      </c>
      <c r="QX89" s="145" t="s">
        <v>936</v>
      </c>
      <c r="QY89" s="145" t="s">
        <v>935</v>
      </c>
      <c r="QZ89" s="145" t="s">
        <v>936</v>
      </c>
      <c r="RA89" s="145" t="s">
        <v>935</v>
      </c>
      <c r="RB89" s="145" t="s">
        <v>936</v>
      </c>
      <c r="RC89" s="145" t="s">
        <v>935</v>
      </c>
      <c r="RD89" s="145" t="s">
        <v>936</v>
      </c>
      <c r="RE89" s="145" t="s">
        <v>935</v>
      </c>
      <c r="RF89" s="145" t="s">
        <v>936</v>
      </c>
      <c r="RG89" s="145" t="s">
        <v>935</v>
      </c>
      <c r="RH89" s="145" t="s">
        <v>936</v>
      </c>
      <c r="RI89" s="145" t="s">
        <v>935</v>
      </c>
      <c r="RJ89" s="145" t="s">
        <v>936</v>
      </c>
      <c r="RK89" s="145" t="s">
        <v>935</v>
      </c>
      <c r="RL89" s="145" t="s">
        <v>936</v>
      </c>
      <c r="RM89" s="145" t="s">
        <v>935</v>
      </c>
      <c r="RN89" s="145" t="s">
        <v>936</v>
      </c>
      <c r="RO89" s="145" t="s">
        <v>935</v>
      </c>
      <c r="RP89" s="145" t="s">
        <v>936</v>
      </c>
      <c r="RQ89" s="145" t="s">
        <v>935</v>
      </c>
      <c r="RR89" s="145" t="s">
        <v>936</v>
      </c>
      <c r="RS89" s="145" t="s">
        <v>935</v>
      </c>
      <c r="RT89" s="145" t="s">
        <v>936</v>
      </c>
      <c r="RU89" s="145" t="s">
        <v>935</v>
      </c>
      <c r="RV89" s="145" t="s">
        <v>936</v>
      </c>
      <c r="RW89" s="145" t="s">
        <v>935</v>
      </c>
      <c r="RX89" s="145" t="s">
        <v>936</v>
      </c>
      <c r="RY89" s="145" t="s">
        <v>935</v>
      </c>
      <c r="RZ89" s="145" t="s">
        <v>936</v>
      </c>
      <c r="SA89" s="145" t="s">
        <v>935</v>
      </c>
      <c r="SB89" s="145" t="s">
        <v>936</v>
      </c>
      <c r="SC89" s="145" t="s">
        <v>935</v>
      </c>
      <c r="SD89" s="145" t="s">
        <v>936</v>
      </c>
      <c r="SE89" s="145" t="s">
        <v>935</v>
      </c>
      <c r="SF89" s="145" t="s">
        <v>936</v>
      </c>
      <c r="SG89" s="145" t="s">
        <v>935</v>
      </c>
      <c r="SH89" s="145" t="s">
        <v>936</v>
      </c>
      <c r="SI89" s="145" t="s">
        <v>935</v>
      </c>
      <c r="SJ89" s="145" t="s">
        <v>936</v>
      </c>
      <c r="SK89" s="145" t="s">
        <v>935</v>
      </c>
      <c r="SL89" s="145" t="s">
        <v>936</v>
      </c>
      <c r="SM89" s="145" t="s">
        <v>935</v>
      </c>
      <c r="SN89" s="145" t="s">
        <v>936</v>
      </c>
      <c r="SO89" s="145" t="s">
        <v>935</v>
      </c>
      <c r="SP89" s="145" t="s">
        <v>936</v>
      </c>
      <c r="SQ89" s="145" t="s">
        <v>935</v>
      </c>
      <c r="SR89" s="145" t="s">
        <v>936</v>
      </c>
      <c r="SS89" s="145" t="s">
        <v>935</v>
      </c>
      <c r="ST89" s="145" t="s">
        <v>936</v>
      </c>
      <c r="SU89" s="145" t="s">
        <v>935</v>
      </c>
      <c r="SV89" s="145" t="s">
        <v>936</v>
      </c>
      <c r="SW89" s="145" t="s">
        <v>935</v>
      </c>
      <c r="SX89" s="145" t="s">
        <v>936</v>
      </c>
      <c r="SY89" s="145" t="s">
        <v>935</v>
      </c>
      <c r="SZ89" s="145" t="s">
        <v>936</v>
      </c>
      <c r="TA89" s="145" t="s">
        <v>935</v>
      </c>
      <c r="TB89" s="145" t="s">
        <v>936</v>
      </c>
      <c r="TC89" s="145" t="s">
        <v>935</v>
      </c>
      <c r="TD89" s="145" t="s">
        <v>936</v>
      </c>
      <c r="TE89" s="145" t="s">
        <v>935</v>
      </c>
      <c r="TF89" s="145" t="s">
        <v>936</v>
      </c>
      <c r="TG89" s="145" t="s">
        <v>935</v>
      </c>
      <c r="TH89" s="145" t="s">
        <v>936</v>
      </c>
      <c r="TI89" s="145" t="s">
        <v>935</v>
      </c>
      <c r="TJ89" s="145" t="s">
        <v>936</v>
      </c>
      <c r="TK89" s="145" t="s">
        <v>935</v>
      </c>
      <c r="TL89" s="145" t="s">
        <v>936</v>
      </c>
      <c r="TM89" s="145" t="s">
        <v>935</v>
      </c>
      <c r="TN89" s="145" t="s">
        <v>936</v>
      </c>
      <c r="TO89" s="145" t="s">
        <v>935</v>
      </c>
      <c r="TP89" s="145" t="s">
        <v>936</v>
      </c>
      <c r="TQ89" s="145" t="s">
        <v>935</v>
      </c>
      <c r="TR89" s="145" t="s">
        <v>936</v>
      </c>
      <c r="TS89" s="145" t="s">
        <v>935</v>
      </c>
      <c r="TT89" s="145" t="s">
        <v>936</v>
      </c>
      <c r="TU89" s="145" t="s">
        <v>935</v>
      </c>
      <c r="TV89" s="145" t="s">
        <v>936</v>
      </c>
      <c r="TW89" s="145" t="s">
        <v>935</v>
      </c>
      <c r="TX89" s="145" t="s">
        <v>936</v>
      </c>
      <c r="TY89" s="145" t="s">
        <v>935</v>
      </c>
      <c r="TZ89" s="145" t="s">
        <v>936</v>
      </c>
      <c r="UA89" s="145" t="s">
        <v>935</v>
      </c>
      <c r="UB89" s="145" t="s">
        <v>936</v>
      </c>
      <c r="UC89" s="145" t="s">
        <v>935</v>
      </c>
      <c r="UD89" s="145" t="s">
        <v>936</v>
      </c>
      <c r="UE89" s="145" t="s">
        <v>935</v>
      </c>
      <c r="UF89" s="145" t="s">
        <v>936</v>
      </c>
      <c r="UG89" s="145" t="s">
        <v>935</v>
      </c>
      <c r="UH89" s="145" t="s">
        <v>936</v>
      </c>
      <c r="UI89" s="145" t="s">
        <v>935</v>
      </c>
      <c r="UJ89" s="145" t="s">
        <v>936</v>
      </c>
      <c r="UK89" s="145" t="s">
        <v>935</v>
      </c>
      <c r="UL89" s="145" t="s">
        <v>936</v>
      </c>
      <c r="UM89" s="145" t="s">
        <v>935</v>
      </c>
      <c r="UN89" s="145" t="s">
        <v>936</v>
      </c>
      <c r="UO89" s="145" t="s">
        <v>935</v>
      </c>
      <c r="UP89" s="145" t="s">
        <v>936</v>
      </c>
      <c r="UQ89" s="145" t="s">
        <v>935</v>
      </c>
      <c r="UR89" s="145" t="s">
        <v>936</v>
      </c>
      <c r="US89" s="145" t="s">
        <v>935</v>
      </c>
      <c r="UT89" s="145" t="s">
        <v>936</v>
      </c>
      <c r="UU89" s="145" t="s">
        <v>935</v>
      </c>
      <c r="UV89" s="145" t="s">
        <v>936</v>
      </c>
      <c r="UW89" s="145" t="s">
        <v>935</v>
      </c>
      <c r="UX89" s="145" t="s">
        <v>936</v>
      </c>
      <c r="UY89" s="145" t="s">
        <v>935</v>
      </c>
      <c r="UZ89" s="145" t="s">
        <v>936</v>
      </c>
      <c r="VA89" s="145" t="s">
        <v>935</v>
      </c>
      <c r="VB89" s="145" t="s">
        <v>936</v>
      </c>
      <c r="VC89" s="145" t="s">
        <v>935</v>
      </c>
      <c r="VD89" s="145" t="s">
        <v>936</v>
      </c>
      <c r="VE89" s="145" t="s">
        <v>935</v>
      </c>
      <c r="VF89" s="145" t="s">
        <v>936</v>
      </c>
      <c r="VG89" s="145" t="s">
        <v>935</v>
      </c>
      <c r="VH89" s="145" t="s">
        <v>936</v>
      </c>
      <c r="VI89" s="145" t="s">
        <v>935</v>
      </c>
      <c r="VJ89" s="145" t="s">
        <v>936</v>
      </c>
      <c r="VK89" s="145" t="s">
        <v>935</v>
      </c>
      <c r="VL89" s="145" t="s">
        <v>936</v>
      </c>
      <c r="VM89" s="145" t="s">
        <v>935</v>
      </c>
      <c r="VN89" s="145" t="s">
        <v>936</v>
      </c>
      <c r="VO89" s="145" t="s">
        <v>935</v>
      </c>
      <c r="VP89" s="145" t="s">
        <v>936</v>
      </c>
      <c r="VQ89" s="145" t="s">
        <v>935</v>
      </c>
      <c r="VR89" s="145" t="s">
        <v>936</v>
      </c>
      <c r="VS89" s="145" t="s">
        <v>935</v>
      </c>
      <c r="VT89" s="145" t="s">
        <v>936</v>
      </c>
      <c r="VU89" s="145" t="s">
        <v>935</v>
      </c>
      <c r="VV89" s="145" t="s">
        <v>936</v>
      </c>
      <c r="VW89" s="145" t="s">
        <v>935</v>
      </c>
      <c r="VX89" s="145" t="s">
        <v>936</v>
      </c>
      <c r="VY89" s="145" t="s">
        <v>935</v>
      </c>
      <c r="VZ89" s="145" t="s">
        <v>936</v>
      </c>
      <c r="WA89" s="145" t="s">
        <v>935</v>
      </c>
      <c r="WB89" s="145" t="s">
        <v>936</v>
      </c>
      <c r="WC89" s="145" t="s">
        <v>935</v>
      </c>
      <c r="WD89" s="145" t="s">
        <v>936</v>
      </c>
      <c r="WE89" s="145" t="s">
        <v>935</v>
      </c>
      <c r="WF89" s="145" t="s">
        <v>936</v>
      </c>
      <c r="WG89" s="145" t="s">
        <v>935</v>
      </c>
      <c r="WH89" s="145" t="s">
        <v>936</v>
      </c>
      <c r="WI89" s="145" t="s">
        <v>935</v>
      </c>
      <c r="WJ89" s="145" t="s">
        <v>936</v>
      </c>
      <c r="WK89" s="145" t="s">
        <v>935</v>
      </c>
      <c r="WL89" s="145" t="s">
        <v>936</v>
      </c>
      <c r="WM89" s="145" t="s">
        <v>935</v>
      </c>
      <c r="WN89" s="145" t="s">
        <v>936</v>
      </c>
      <c r="WO89" s="145" t="s">
        <v>935</v>
      </c>
      <c r="WP89" s="145" t="s">
        <v>936</v>
      </c>
      <c r="WQ89" s="145" t="s">
        <v>935</v>
      </c>
      <c r="WR89" s="145" t="s">
        <v>936</v>
      </c>
      <c r="WS89" s="145" t="s">
        <v>935</v>
      </c>
      <c r="WT89" s="145" t="s">
        <v>936</v>
      </c>
      <c r="WU89" s="145" t="s">
        <v>935</v>
      </c>
      <c r="WV89" s="145" t="s">
        <v>936</v>
      </c>
      <c r="WW89" s="145" t="s">
        <v>935</v>
      </c>
      <c r="WX89" s="145" t="s">
        <v>936</v>
      </c>
      <c r="WY89" s="145" t="s">
        <v>935</v>
      </c>
      <c r="WZ89" s="145" t="s">
        <v>936</v>
      </c>
      <c r="XA89" s="145" t="s">
        <v>935</v>
      </c>
      <c r="XB89" s="145" t="s">
        <v>936</v>
      </c>
      <c r="XC89" s="145" t="s">
        <v>935</v>
      </c>
      <c r="XD89" s="145" t="s">
        <v>936</v>
      </c>
      <c r="XE89" s="145" t="s">
        <v>935</v>
      </c>
      <c r="XF89" s="145" t="s">
        <v>936</v>
      </c>
      <c r="XG89" s="145" t="s">
        <v>935</v>
      </c>
      <c r="XH89" s="145" t="s">
        <v>936</v>
      </c>
      <c r="XI89" s="145" t="s">
        <v>935</v>
      </c>
      <c r="XJ89" s="145" t="s">
        <v>936</v>
      </c>
      <c r="XK89" s="145" t="s">
        <v>935</v>
      </c>
      <c r="XL89" s="145" t="s">
        <v>936</v>
      </c>
      <c r="XM89" s="145" t="s">
        <v>935</v>
      </c>
      <c r="XN89" s="145" t="s">
        <v>936</v>
      </c>
      <c r="XO89" s="145" t="s">
        <v>935</v>
      </c>
      <c r="XP89" s="145" t="s">
        <v>936</v>
      </c>
      <c r="XQ89" s="145" t="s">
        <v>935</v>
      </c>
      <c r="XR89" s="145" t="s">
        <v>936</v>
      </c>
      <c r="XS89" s="145" t="s">
        <v>935</v>
      </c>
      <c r="XT89" s="145" t="s">
        <v>936</v>
      </c>
      <c r="XU89" s="145" t="s">
        <v>935</v>
      </c>
      <c r="XV89" s="145" t="s">
        <v>936</v>
      </c>
      <c r="XW89" s="145" t="s">
        <v>935</v>
      </c>
      <c r="XX89" s="145" t="s">
        <v>936</v>
      </c>
      <c r="XY89" s="145" t="s">
        <v>935</v>
      </c>
      <c r="XZ89" s="145" t="s">
        <v>936</v>
      </c>
      <c r="YA89" s="145" t="s">
        <v>935</v>
      </c>
      <c r="YB89" s="145" t="s">
        <v>936</v>
      </c>
      <c r="YC89" s="145" t="s">
        <v>935</v>
      </c>
      <c r="YD89" s="145" t="s">
        <v>936</v>
      </c>
      <c r="YE89" s="145" t="s">
        <v>935</v>
      </c>
      <c r="YF89" s="145" t="s">
        <v>936</v>
      </c>
      <c r="YG89" s="145" t="s">
        <v>935</v>
      </c>
      <c r="YH89" s="145" t="s">
        <v>936</v>
      </c>
      <c r="YI89" s="145" t="s">
        <v>935</v>
      </c>
      <c r="YJ89" s="145" t="s">
        <v>936</v>
      </c>
      <c r="YK89" s="145" t="s">
        <v>935</v>
      </c>
      <c r="YL89" s="145" t="s">
        <v>936</v>
      </c>
      <c r="YM89" s="145" t="s">
        <v>935</v>
      </c>
      <c r="YN89" s="145" t="s">
        <v>936</v>
      </c>
      <c r="YO89" s="145" t="s">
        <v>935</v>
      </c>
      <c r="YP89" s="145" t="s">
        <v>936</v>
      </c>
      <c r="YQ89" s="145" t="s">
        <v>935</v>
      </c>
      <c r="YR89" s="145" t="s">
        <v>936</v>
      </c>
      <c r="YS89" s="145" t="s">
        <v>935</v>
      </c>
      <c r="YT89" s="145" t="s">
        <v>936</v>
      </c>
      <c r="YU89" s="145" t="s">
        <v>935</v>
      </c>
      <c r="YV89" s="145" t="s">
        <v>936</v>
      </c>
      <c r="YW89" s="145" t="s">
        <v>935</v>
      </c>
      <c r="YX89" s="145" t="s">
        <v>936</v>
      </c>
      <c r="YY89" s="145" t="s">
        <v>935</v>
      </c>
      <c r="YZ89" s="145" t="s">
        <v>936</v>
      </c>
      <c r="ZA89" s="145" t="s">
        <v>935</v>
      </c>
      <c r="ZB89" s="145" t="s">
        <v>936</v>
      </c>
      <c r="ZC89" s="145" t="s">
        <v>935</v>
      </c>
      <c r="ZD89" s="145" t="s">
        <v>936</v>
      </c>
      <c r="ZE89" s="145" t="s">
        <v>935</v>
      </c>
      <c r="ZF89" s="145" t="s">
        <v>936</v>
      </c>
      <c r="ZG89" s="145" t="s">
        <v>935</v>
      </c>
      <c r="ZH89" s="145" t="s">
        <v>936</v>
      </c>
      <c r="ZI89" s="145" t="s">
        <v>935</v>
      </c>
      <c r="ZJ89" s="145" t="s">
        <v>936</v>
      </c>
      <c r="ZK89" s="145" t="s">
        <v>935</v>
      </c>
      <c r="ZL89" s="145" t="s">
        <v>936</v>
      </c>
      <c r="ZM89" s="145" t="s">
        <v>935</v>
      </c>
      <c r="ZN89" s="145" t="s">
        <v>936</v>
      </c>
      <c r="ZO89" s="145" t="s">
        <v>935</v>
      </c>
      <c r="ZP89" s="145" t="s">
        <v>936</v>
      </c>
      <c r="ZQ89" s="145" t="s">
        <v>935</v>
      </c>
      <c r="ZR89" s="145" t="s">
        <v>936</v>
      </c>
      <c r="ZS89" s="145" t="s">
        <v>935</v>
      </c>
      <c r="ZT89" s="145" t="s">
        <v>936</v>
      </c>
      <c r="ZU89" s="145" t="s">
        <v>935</v>
      </c>
      <c r="ZV89" s="145" t="s">
        <v>936</v>
      </c>
      <c r="ZW89" s="145" t="s">
        <v>935</v>
      </c>
      <c r="ZX89" s="145" t="s">
        <v>936</v>
      </c>
      <c r="ZY89" s="145" t="s">
        <v>935</v>
      </c>
      <c r="ZZ89" s="145" t="s">
        <v>936</v>
      </c>
      <c r="AAA89" s="145" t="s">
        <v>935</v>
      </c>
      <c r="AAB89" s="145" t="s">
        <v>936</v>
      </c>
      <c r="AAC89" s="145" t="s">
        <v>935</v>
      </c>
      <c r="AAD89" s="145" t="s">
        <v>936</v>
      </c>
      <c r="AAE89" s="145" t="s">
        <v>935</v>
      </c>
      <c r="AAF89" s="145" t="s">
        <v>936</v>
      </c>
      <c r="AAG89" s="145" t="s">
        <v>935</v>
      </c>
      <c r="AAH89" s="145" t="s">
        <v>936</v>
      </c>
      <c r="AAI89" s="145" t="s">
        <v>935</v>
      </c>
      <c r="AAJ89" s="145" t="s">
        <v>936</v>
      </c>
      <c r="AAK89" s="145" t="s">
        <v>935</v>
      </c>
      <c r="AAL89" s="145" t="s">
        <v>936</v>
      </c>
      <c r="AAM89" s="145" t="s">
        <v>935</v>
      </c>
      <c r="AAN89" s="145" t="s">
        <v>936</v>
      </c>
      <c r="AAO89" s="145" t="s">
        <v>935</v>
      </c>
      <c r="AAP89" s="145" t="s">
        <v>936</v>
      </c>
      <c r="AAQ89" s="145" t="s">
        <v>935</v>
      </c>
      <c r="AAR89" s="145" t="s">
        <v>936</v>
      </c>
      <c r="AAS89" s="145" t="s">
        <v>935</v>
      </c>
      <c r="AAT89" s="145" t="s">
        <v>936</v>
      </c>
      <c r="AAU89" s="145" t="s">
        <v>935</v>
      </c>
      <c r="AAV89" s="145" t="s">
        <v>936</v>
      </c>
      <c r="AAW89" s="145" t="s">
        <v>935</v>
      </c>
      <c r="AAX89" s="145" t="s">
        <v>936</v>
      </c>
      <c r="AAY89" s="145" t="s">
        <v>935</v>
      </c>
      <c r="AAZ89" s="145" t="s">
        <v>936</v>
      </c>
      <c r="ABA89" s="145" t="s">
        <v>935</v>
      </c>
      <c r="ABB89" s="145" t="s">
        <v>936</v>
      </c>
      <c r="ABC89" s="145" t="s">
        <v>935</v>
      </c>
      <c r="ABD89" s="145" t="s">
        <v>936</v>
      </c>
      <c r="ABE89" s="145" t="s">
        <v>935</v>
      </c>
      <c r="ABF89" s="145" t="s">
        <v>936</v>
      </c>
      <c r="ABG89" s="145" t="s">
        <v>935</v>
      </c>
      <c r="ABH89" s="145" t="s">
        <v>936</v>
      </c>
      <c r="ABI89" s="145" t="s">
        <v>935</v>
      </c>
      <c r="ABJ89" s="145" t="s">
        <v>936</v>
      </c>
      <c r="ABK89" s="145" t="s">
        <v>935</v>
      </c>
      <c r="ABL89" s="145" t="s">
        <v>936</v>
      </c>
      <c r="ABM89" s="145" t="s">
        <v>935</v>
      </c>
      <c r="ABN89" s="145" t="s">
        <v>936</v>
      </c>
      <c r="ABO89" s="145" t="s">
        <v>935</v>
      </c>
      <c r="ABP89" s="145" t="s">
        <v>936</v>
      </c>
      <c r="ABQ89" s="145" t="s">
        <v>935</v>
      </c>
      <c r="ABR89" s="145" t="s">
        <v>936</v>
      </c>
      <c r="ABS89" s="145" t="s">
        <v>935</v>
      </c>
      <c r="ABT89" s="145" t="s">
        <v>936</v>
      </c>
      <c r="ABU89" s="145" t="s">
        <v>935</v>
      </c>
      <c r="ABV89" s="145" t="s">
        <v>936</v>
      </c>
      <c r="ABW89" s="145" t="s">
        <v>935</v>
      </c>
      <c r="ABX89" s="145" t="s">
        <v>936</v>
      </c>
      <c r="ABY89" s="145" t="s">
        <v>935</v>
      </c>
      <c r="ABZ89" s="145" t="s">
        <v>936</v>
      </c>
      <c r="ACA89" s="145" t="s">
        <v>935</v>
      </c>
      <c r="ACB89" s="145" t="s">
        <v>936</v>
      </c>
      <c r="ACC89" s="145" t="s">
        <v>935</v>
      </c>
      <c r="ACD89" s="145" t="s">
        <v>936</v>
      </c>
      <c r="ACE89" s="145" t="s">
        <v>935</v>
      </c>
      <c r="ACF89" s="145" t="s">
        <v>936</v>
      </c>
      <c r="ACG89" s="145" t="s">
        <v>935</v>
      </c>
      <c r="ACH89" s="145" t="s">
        <v>936</v>
      </c>
      <c r="ACI89" s="145" t="s">
        <v>935</v>
      </c>
      <c r="ACJ89" s="145" t="s">
        <v>936</v>
      </c>
      <c r="ACK89" s="145" t="s">
        <v>935</v>
      </c>
      <c r="ACL89" s="145" t="s">
        <v>936</v>
      </c>
      <c r="ACM89" s="145" t="s">
        <v>935</v>
      </c>
      <c r="ACN89" s="145" t="s">
        <v>936</v>
      </c>
      <c r="ACO89" s="145" t="s">
        <v>935</v>
      </c>
      <c r="ACP89" s="145" t="s">
        <v>936</v>
      </c>
      <c r="ACQ89" s="145" t="s">
        <v>935</v>
      </c>
      <c r="ACR89" s="145" t="s">
        <v>936</v>
      </c>
      <c r="ACS89" s="145" t="s">
        <v>935</v>
      </c>
      <c r="ACT89" s="145" t="s">
        <v>936</v>
      </c>
      <c r="ACU89" s="145" t="s">
        <v>935</v>
      </c>
      <c r="ACV89" s="145" t="s">
        <v>936</v>
      </c>
      <c r="ACW89" s="145" t="s">
        <v>935</v>
      </c>
      <c r="ACX89" s="145" t="s">
        <v>936</v>
      </c>
      <c r="ACY89" s="145" t="s">
        <v>935</v>
      </c>
      <c r="ACZ89" s="145" t="s">
        <v>936</v>
      </c>
      <c r="ADA89" s="145" t="s">
        <v>935</v>
      </c>
      <c r="ADB89" s="145" t="s">
        <v>936</v>
      </c>
      <c r="ADC89" s="145" t="s">
        <v>935</v>
      </c>
      <c r="ADD89" s="145" t="s">
        <v>936</v>
      </c>
      <c r="ADE89" s="145" t="s">
        <v>935</v>
      </c>
      <c r="ADF89" s="145" t="s">
        <v>936</v>
      </c>
      <c r="ADG89" s="145" t="s">
        <v>935</v>
      </c>
      <c r="ADH89" s="145" t="s">
        <v>936</v>
      </c>
      <c r="ADI89" s="145" t="s">
        <v>935</v>
      </c>
      <c r="ADJ89" s="145" t="s">
        <v>936</v>
      </c>
      <c r="ADK89" s="145" t="s">
        <v>935</v>
      </c>
      <c r="ADL89" s="145" t="s">
        <v>936</v>
      </c>
      <c r="ADM89" s="145" t="s">
        <v>935</v>
      </c>
      <c r="ADN89" s="145" t="s">
        <v>936</v>
      </c>
      <c r="ADO89" s="145" t="s">
        <v>935</v>
      </c>
      <c r="ADP89" s="145" t="s">
        <v>936</v>
      </c>
      <c r="ADQ89" s="145" t="s">
        <v>935</v>
      </c>
      <c r="ADR89" s="145" t="s">
        <v>936</v>
      </c>
      <c r="ADS89" s="145" t="s">
        <v>935</v>
      </c>
      <c r="ADT89" s="145" t="s">
        <v>936</v>
      </c>
      <c r="ADU89" s="145" t="s">
        <v>935</v>
      </c>
      <c r="ADV89" s="145" t="s">
        <v>936</v>
      </c>
      <c r="ADW89" s="145" t="s">
        <v>935</v>
      </c>
      <c r="ADX89" s="145" t="s">
        <v>936</v>
      </c>
      <c r="ADY89" s="145" t="s">
        <v>935</v>
      </c>
      <c r="ADZ89" s="145" t="s">
        <v>936</v>
      </c>
      <c r="AEA89" s="145" t="s">
        <v>935</v>
      </c>
      <c r="AEB89" s="145" t="s">
        <v>936</v>
      </c>
      <c r="AEC89" s="145" t="s">
        <v>935</v>
      </c>
      <c r="AED89" s="145" t="s">
        <v>936</v>
      </c>
      <c r="AEE89" s="145" t="s">
        <v>935</v>
      </c>
      <c r="AEF89" s="145" t="s">
        <v>936</v>
      </c>
      <c r="AEG89" s="145" t="s">
        <v>935</v>
      </c>
      <c r="AEH89" s="145" t="s">
        <v>936</v>
      </c>
      <c r="AEI89" s="145" t="s">
        <v>935</v>
      </c>
      <c r="AEJ89" s="145" t="s">
        <v>936</v>
      </c>
      <c r="AEK89" s="145" t="s">
        <v>935</v>
      </c>
      <c r="AEL89" s="145" t="s">
        <v>936</v>
      </c>
      <c r="AEM89" s="145" t="s">
        <v>935</v>
      </c>
      <c r="AEN89" s="145" t="s">
        <v>936</v>
      </c>
      <c r="AEO89" s="145" t="s">
        <v>935</v>
      </c>
      <c r="AEP89" s="145" t="s">
        <v>936</v>
      </c>
      <c r="AEQ89" s="145" t="s">
        <v>935</v>
      </c>
      <c r="AER89" s="145" t="s">
        <v>936</v>
      </c>
      <c r="AES89" s="145" t="s">
        <v>935</v>
      </c>
      <c r="AET89" s="145" t="s">
        <v>936</v>
      </c>
      <c r="AEU89" s="145" t="s">
        <v>935</v>
      </c>
      <c r="AEV89" s="145" t="s">
        <v>936</v>
      </c>
      <c r="AEW89" s="145" t="s">
        <v>935</v>
      </c>
      <c r="AEX89" s="145" t="s">
        <v>936</v>
      </c>
      <c r="AEY89" s="145" t="s">
        <v>935</v>
      </c>
      <c r="AEZ89" s="145" t="s">
        <v>936</v>
      </c>
      <c r="AFA89" s="145" t="s">
        <v>935</v>
      </c>
      <c r="AFB89" s="145" t="s">
        <v>936</v>
      </c>
      <c r="AFC89" s="145" t="s">
        <v>935</v>
      </c>
      <c r="AFD89" s="145" t="s">
        <v>936</v>
      </c>
      <c r="AFE89" s="145" t="s">
        <v>935</v>
      </c>
      <c r="AFF89" s="145" t="s">
        <v>936</v>
      </c>
      <c r="AFG89" s="145" t="s">
        <v>935</v>
      </c>
      <c r="AFH89" s="145" t="s">
        <v>936</v>
      </c>
      <c r="AFI89" s="145" t="s">
        <v>935</v>
      </c>
      <c r="AFJ89" s="145" t="s">
        <v>936</v>
      </c>
      <c r="AFK89" s="145" t="s">
        <v>935</v>
      </c>
      <c r="AFL89" s="145" t="s">
        <v>936</v>
      </c>
      <c r="AFM89" s="145" t="s">
        <v>935</v>
      </c>
      <c r="AFN89" s="145" t="s">
        <v>936</v>
      </c>
      <c r="AFO89" s="145" t="s">
        <v>935</v>
      </c>
      <c r="AFP89" s="145" t="s">
        <v>936</v>
      </c>
      <c r="AFQ89" s="145" t="s">
        <v>935</v>
      </c>
      <c r="AFR89" s="145" t="s">
        <v>936</v>
      </c>
      <c r="AFS89" s="145" t="s">
        <v>935</v>
      </c>
      <c r="AFT89" s="145" t="s">
        <v>936</v>
      </c>
      <c r="AFU89" s="145" t="s">
        <v>935</v>
      </c>
      <c r="AFV89" s="145" t="s">
        <v>936</v>
      </c>
      <c r="AFW89" s="145" t="s">
        <v>935</v>
      </c>
      <c r="AFX89" s="145" t="s">
        <v>936</v>
      </c>
      <c r="AFY89" s="145" t="s">
        <v>935</v>
      </c>
      <c r="AFZ89" s="145" t="s">
        <v>936</v>
      </c>
      <c r="AGA89" s="145" t="s">
        <v>935</v>
      </c>
      <c r="AGB89" s="145" t="s">
        <v>936</v>
      </c>
      <c r="AGC89" s="145" t="s">
        <v>935</v>
      </c>
      <c r="AGD89" s="145" t="s">
        <v>936</v>
      </c>
      <c r="AGE89" s="145" t="s">
        <v>935</v>
      </c>
      <c r="AGF89" s="145" t="s">
        <v>936</v>
      </c>
      <c r="AGG89" s="145" t="s">
        <v>935</v>
      </c>
      <c r="AGH89" s="145" t="s">
        <v>936</v>
      </c>
      <c r="AGI89" s="145" t="s">
        <v>935</v>
      </c>
      <c r="AGJ89" s="145" t="s">
        <v>936</v>
      </c>
      <c r="AGK89" s="145" t="s">
        <v>935</v>
      </c>
      <c r="AGL89" s="145" t="s">
        <v>936</v>
      </c>
      <c r="AGM89" s="145" t="s">
        <v>935</v>
      </c>
      <c r="AGN89" s="145" t="s">
        <v>936</v>
      </c>
      <c r="AGO89" s="145" t="s">
        <v>935</v>
      </c>
      <c r="AGP89" s="145" t="s">
        <v>936</v>
      </c>
      <c r="AGQ89" s="145" t="s">
        <v>935</v>
      </c>
      <c r="AGR89" s="145" t="s">
        <v>936</v>
      </c>
      <c r="AGS89" s="145" t="s">
        <v>935</v>
      </c>
      <c r="AGT89" s="145" t="s">
        <v>936</v>
      </c>
      <c r="AGU89" s="145" t="s">
        <v>935</v>
      </c>
      <c r="AGV89" s="145" t="s">
        <v>936</v>
      </c>
      <c r="AGW89" s="145" t="s">
        <v>935</v>
      </c>
      <c r="AGX89" s="145" t="s">
        <v>936</v>
      </c>
      <c r="AGY89" s="145" t="s">
        <v>935</v>
      </c>
      <c r="AGZ89" s="145" t="s">
        <v>936</v>
      </c>
      <c r="AHA89" s="145" t="s">
        <v>935</v>
      </c>
      <c r="AHB89" s="145" t="s">
        <v>936</v>
      </c>
      <c r="AHC89" s="145" t="s">
        <v>935</v>
      </c>
      <c r="AHD89" s="145" t="s">
        <v>936</v>
      </c>
      <c r="AHE89" s="145" t="s">
        <v>935</v>
      </c>
      <c r="AHF89" s="145" t="s">
        <v>936</v>
      </c>
      <c r="AHG89" s="145" t="s">
        <v>935</v>
      </c>
      <c r="AHH89" s="145" t="s">
        <v>936</v>
      </c>
      <c r="AHI89" s="145" t="s">
        <v>935</v>
      </c>
      <c r="AHJ89" s="145" t="s">
        <v>936</v>
      </c>
      <c r="AHK89" s="145" t="s">
        <v>935</v>
      </c>
      <c r="AHL89" s="145" t="s">
        <v>936</v>
      </c>
      <c r="AHM89" s="145" t="s">
        <v>935</v>
      </c>
      <c r="AHN89" s="145" t="s">
        <v>936</v>
      </c>
      <c r="AHO89" s="145" t="s">
        <v>935</v>
      </c>
      <c r="AHP89" s="145" t="s">
        <v>936</v>
      </c>
      <c r="AHQ89" s="145" t="s">
        <v>935</v>
      </c>
      <c r="AHR89" s="145" t="s">
        <v>936</v>
      </c>
      <c r="AHS89" s="145" t="s">
        <v>935</v>
      </c>
      <c r="AHT89" s="145" t="s">
        <v>936</v>
      </c>
      <c r="AHU89" s="145" t="s">
        <v>935</v>
      </c>
      <c r="AHV89" s="145" t="s">
        <v>936</v>
      </c>
      <c r="AHW89" s="145" t="s">
        <v>935</v>
      </c>
      <c r="AHX89" s="145" t="s">
        <v>936</v>
      </c>
      <c r="AHY89" s="145" t="s">
        <v>935</v>
      </c>
      <c r="AHZ89" s="145" t="s">
        <v>936</v>
      </c>
      <c r="AIA89" s="145" t="s">
        <v>935</v>
      </c>
      <c r="AIB89" s="145" t="s">
        <v>936</v>
      </c>
      <c r="AIC89" s="145" t="s">
        <v>935</v>
      </c>
      <c r="AID89" s="145" t="s">
        <v>936</v>
      </c>
      <c r="AIE89" s="145" t="s">
        <v>935</v>
      </c>
      <c r="AIF89" s="145" t="s">
        <v>936</v>
      </c>
      <c r="AIG89" s="145" t="s">
        <v>935</v>
      </c>
      <c r="AIH89" s="145" t="s">
        <v>936</v>
      </c>
      <c r="AII89" s="145" t="s">
        <v>935</v>
      </c>
      <c r="AIJ89" s="145" t="s">
        <v>936</v>
      </c>
      <c r="AIK89" s="145" t="s">
        <v>935</v>
      </c>
      <c r="AIL89" s="145" t="s">
        <v>936</v>
      </c>
      <c r="AIM89" s="145" t="s">
        <v>935</v>
      </c>
      <c r="AIN89" s="145" t="s">
        <v>936</v>
      </c>
      <c r="AIO89" s="145" t="s">
        <v>935</v>
      </c>
      <c r="AIP89" s="145" t="s">
        <v>936</v>
      </c>
      <c r="AIQ89" s="145" t="s">
        <v>935</v>
      </c>
      <c r="AIR89" s="145" t="s">
        <v>936</v>
      </c>
      <c r="AIS89" s="145" t="s">
        <v>935</v>
      </c>
      <c r="AIT89" s="145" t="s">
        <v>936</v>
      </c>
      <c r="AIU89" s="145" t="s">
        <v>935</v>
      </c>
      <c r="AIV89" s="145" t="s">
        <v>936</v>
      </c>
      <c r="AIW89" s="145" t="s">
        <v>935</v>
      </c>
      <c r="AIX89" s="145" t="s">
        <v>936</v>
      </c>
      <c r="AIY89" s="145" t="s">
        <v>935</v>
      </c>
      <c r="AIZ89" s="145" t="s">
        <v>936</v>
      </c>
      <c r="AJA89" s="145" t="s">
        <v>935</v>
      </c>
      <c r="AJB89" s="145" t="s">
        <v>936</v>
      </c>
      <c r="AJC89" s="145" t="s">
        <v>935</v>
      </c>
      <c r="AJD89" s="145" t="s">
        <v>936</v>
      </c>
      <c r="AJE89" s="145" t="s">
        <v>935</v>
      </c>
      <c r="AJF89" s="145" t="s">
        <v>936</v>
      </c>
      <c r="AJG89" s="145" t="s">
        <v>935</v>
      </c>
      <c r="AJH89" s="145" t="s">
        <v>936</v>
      </c>
      <c r="AJI89" s="145" t="s">
        <v>935</v>
      </c>
      <c r="AJJ89" s="145" t="s">
        <v>936</v>
      </c>
      <c r="AJK89" s="145" t="s">
        <v>935</v>
      </c>
      <c r="AJL89" s="145" t="s">
        <v>936</v>
      </c>
      <c r="AJM89" s="145" t="s">
        <v>935</v>
      </c>
      <c r="AJN89" s="145" t="s">
        <v>936</v>
      </c>
      <c r="AJO89" s="145" t="s">
        <v>935</v>
      </c>
      <c r="AJP89" s="145" t="s">
        <v>936</v>
      </c>
      <c r="AJQ89" s="145" t="s">
        <v>935</v>
      </c>
      <c r="AJR89" s="145" t="s">
        <v>936</v>
      </c>
      <c r="AJS89" s="145" t="s">
        <v>935</v>
      </c>
      <c r="AJT89" s="145" t="s">
        <v>936</v>
      </c>
      <c r="AJU89" s="145" t="s">
        <v>935</v>
      </c>
      <c r="AJV89" s="145" t="s">
        <v>936</v>
      </c>
      <c r="AJW89" s="145" t="s">
        <v>935</v>
      </c>
      <c r="AJX89" s="145" t="s">
        <v>936</v>
      </c>
      <c r="AJY89" s="145" t="s">
        <v>935</v>
      </c>
      <c r="AJZ89" s="145" t="s">
        <v>936</v>
      </c>
      <c r="AKA89" s="145" t="s">
        <v>935</v>
      </c>
      <c r="AKB89" s="145" t="s">
        <v>936</v>
      </c>
      <c r="AKC89" s="145" t="s">
        <v>935</v>
      </c>
      <c r="AKD89" s="145" t="s">
        <v>936</v>
      </c>
      <c r="AKE89" s="145" t="s">
        <v>935</v>
      </c>
      <c r="AKF89" s="145" t="s">
        <v>936</v>
      </c>
      <c r="AKG89" s="145" t="s">
        <v>935</v>
      </c>
      <c r="AKH89" s="145" t="s">
        <v>936</v>
      </c>
      <c r="AKI89" s="145" t="s">
        <v>935</v>
      </c>
      <c r="AKJ89" s="145" t="s">
        <v>936</v>
      </c>
      <c r="AKK89" s="145" t="s">
        <v>935</v>
      </c>
      <c r="AKL89" s="145" t="s">
        <v>936</v>
      </c>
      <c r="AKM89" s="145" t="s">
        <v>935</v>
      </c>
      <c r="AKN89" s="145" t="s">
        <v>936</v>
      </c>
      <c r="AKO89" s="145" t="s">
        <v>935</v>
      </c>
      <c r="AKP89" s="145" t="s">
        <v>936</v>
      </c>
      <c r="AKQ89" s="145" t="s">
        <v>935</v>
      </c>
      <c r="AKR89" s="145" t="s">
        <v>936</v>
      </c>
      <c r="AKS89" s="145" t="s">
        <v>935</v>
      </c>
      <c r="AKT89" s="145" t="s">
        <v>936</v>
      </c>
      <c r="AKU89" s="145" t="s">
        <v>935</v>
      </c>
      <c r="AKV89" s="145" t="s">
        <v>936</v>
      </c>
      <c r="AKW89" s="145" t="s">
        <v>935</v>
      </c>
      <c r="AKX89" s="145" t="s">
        <v>936</v>
      </c>
      <c r="AKY89" s="145" t="s">
        <v>935</v>
      </c>
      <c r="AKZ89" s="145" t="s">
        <v>936</v>
      </c>
      <c r="ALA89" s="145" t="s">
        <v>935</v>
      </c>
      <c r="ALB89" s="145" t="s">
        <v>936</v>
      </c>
      <c r="ALC89" s="145" t="s">
        <v>935</v>
      </c>
      <c r="ALD89" s="145" t="s">
        <v>936</v>
      </c>
      <c r="ALE89" s="145" t="s">
        <v>935</v>
      </c>
      <c r="ALF89" s="145" t="s">
        <v>936</v>
      </c>
      <c r="ALG89" s="145" t="s">
        <v>935</v>
      </c>
      <c r="ALH89" s="145" t="s">
        <v>936</v>
      </c>
      <c r="ALI89" s="145" t="s">
        <v>935</v>
      </c>
      <c r="ALJ89" s="145" t="s">
        <v>936</v>
      </c>
      <c r="ALK89" s="145" t="s">
        <v>935</v>
      </c>
      <c r="ALL89" s="145" t="s">
        <v>936</v>
      </c>
      <c r="ALM89" s="145" t="s">
        <v>935</v>
      </c>
      <c r="ALN89" s="145" t="s">
        <v>936</v>
      </c>
      <c r="ALO89" s="145" t="s">
        <v>935</v>
      </c>
      <c r="ALP89" s="145" t="s">
        <v>936</v>
      </c>
      <c r="ALQ89" s="145" t="s">
        <v>935</v>
      </c>
      <c r="ALR89" s="145" t="s">
        <v>936</v>
      </c>
      <c r="ALS89" s="145" t="s">
        <v>935</v>
      </c>
      <c r="ALT89" s="145" t="s">
        <v>936</v>
      </c>
      <c r="ALU89" s="145" t="s">
        <v>935</v>
      </c>
      <c r="ALV89" s="145" t="s">
        <v>936</v>
      </c>
      <c r="ALW89" s="145" t="s">
        <v>935</v>
      </c>
      <c r="ALX89" s="145" t="s">
        <v>936</v>
      </c>
      <c r="ALY89" s="145" t="s">
        <v>935</v>
      </c>
      <c r="ALZ89" s="145" t="s">
        <v>936</v>
      </c>
      <c r="AMA89" s="145" t="s">
        <v>935</v>
      </c>
      <c r="AMB89" s="145" t="s">
        <v>936</v>
      </c>
      <c r="AMC89" s="145" t="s">
        <v>935</v>
      </c>
      <c r="AMD89" s="145" t="s">
        <v>936</v>
      </c>
      <c r="AME89" s="145" t="s">
        <v>935</v>
      </c>
      <c r="AMF89" s="145" t="s">
        <v>936</v>
      </c>
      <c r="AMG89" s="145" t="s">
        <v>935</v>
      </c>
      <c r="AMH89" s="145" t="s">
        <v>936</v>
      </c>
      <c r="AMI89" s="145" t="s">
        <v>935</v>
      </c>
      <c r="AMJ89" s="145" t="s">
        <v>936</v>
      </c>
      <c r="AMK89" s="145" t="s">
        <v>935</v>
      </c>
      <c r="AML89" s="145" t="s">
        <v>936</v>
      </c>
      <c r="AMM89" s="145" t="s">
        <v>935</v>
      </c>
      <c r="AMN89" s="145" t="s">
        <v>936</v>
      </c>
      <c r="AMO89" s="145" t="s">
        <v>935</v>
      </c>
      <c r="AMP89" s="145" t="s">
        <v>936</v>
      </c>
      <c r="AMQ89" s="145" t="s">
        <v>935</v>
      </c>
      <c r="AMR89" s="145" t="s">
        <v>936</v>
      </c>
      <c r="AMS89" s="145" t="s">
        <v>935</v>
      </c>
      <c r="AMT89" s="145" t="s">
        <v>936</v>
      </c>
      <c r="AMU89" s="145" t="s">
        <v>935</v>
      </c>
      <c r="AMV89" s="145" t="s">
        <v>936</v>
      </c>
      <c r="AMW89" s="145" t="s">
        <v>935</v>
      </c>
      <c r="AMX89" s="145" t="s">
        <v>936</v>
      </c>
      <c r="AMY89" s="145" t="s">
        <v>935</v>
      </c>
      <c r="AMZ89" s="145" t="s">
        <v>936</v>
      </c>
      <c r="ANA89" s="145" t="s">
        <v>935</v>
      </c>
      <c r="ANB89" s="145" t="s">
        <v>936</v>
      </c>
      <c r="ANC89" s="145" t="s">
        <v>935</v>
      </c>
      <c r="AND89" s="145" t="s">
        <v>936</v>
      </c>
      <c r="ANE89" s="145" t="s">
        <v>935</v>
      </c>
      <c r="ANF89" s="145" t="s">
        <v>936</v>
      </c>
      <c r="ANG89" s="145" t="s">
        <v>935</v>
      </c>
      <c r="ANH89" s="145" t="s">
        <v>936</v>
      </c>
      <c r="ANI89" s="145" t="s">
        <v>935</v>
      </c>
      <c r="ANJ89" s="145" t="s">
        <v>936</v>
      </c>
      <c r="ANK89" s="145" t="s">
        <v>935</v>
      </c>
      <c r="ANL89" s="145" t="s">
        <v>936</v>
      </c>
      <c r="ANM89" s="145" t="s">
        <v>935</v>
      </c>
      <c r="ANN89" s="145" t="s">
        <v>936</v>
      </c>
      <c r="ANO89" s="145" t="s">
        <v>935</v>
      </c>
      <c r="ANP89" s="145" t="s">
        <v>936</v>
      </c>
      <c r="ANQ89" s="145" t="s">
        <v>935</v>
      </c>
      <c r="ANR89" s="145" t="s">
        <v>936</v>
      </c>
      <c r="ANS89" s="145" t="s">
        <v>935</v>
      </c>
      <c r="ANT89" s="145" t="s">
        <v>936</v>
      </c>
      <c r="ANU89" s="145" t="s">
        <v>935</v>
      </c>
      <c r="ANV89" s="145" t="s">
        <v>936</v>
      </c>
      <c r="ANW89" s="145" t="s">
        <v>935</v>
      </c>
      <c r="ANX89" s="145" t="s">
        <v>936</v>
      </c>
      <c r="ANY89" s="145" t="s">
        <v>935</v>
      </c>
      <c r="ANZ89" s="145" t="s">
        <v>936</v>
      </c>
      <c r="AOA89" s="145" t="s">
        <v>935</v>
      </c>
      <c r="AOB89" s="145" t="s">
        <v>936</v>
      </c>
      <c r="AOC89" s="145" t="s">
        <v>935</v>
      </c>
      <c r="AOD89" s="145" t="s">
        <v>936</v>
      </c>
      <c r="AOE89" s="145" t="s">
        <v>935</v>
      </c>
      <c r="AOF89" s="145" t="s">
        <v>936</v>
      </c>
      <c r="AOG89" s="145" t="s">
        <v>935</v>
      </c>
      <c r="AOH89" s="145" t="s">
        <v>936</v>
      </c>
      <c r="AOI89" s="145" t="s">
        <v>935</v>
      </c>
      <c r="AOJ89" s="145" t="s">
        <v>936</v>
      </c>
      <c r="AOK89" s="145" t="s">
        <v>935</v>
      </c>
      <c r="AOL89" s="145" t="s">
        <v>936</v>
      </c>
      <c r="AOM89" s="145" t="s">
        <v>935</v>
      </c>
      <c r="AON89" s="145" t="s">
        <v>936</v>
      </c>
      <c r="AOO89" s="145" t="s">
        <v>935</v>
      </c>
      <c r="AOP89" s="145" t="s">
        <v>936</v>
      </c>
      <c r="AOQ89" s="145" t="s">
        <v>935</v>
      </c>
      <c r="AOR89" s="145" t="s">
        <v>936</v>
      </c>
      <c r="AOS89" s="145" t="s">
        <v>935</v>
      </c>
      <c r="AOT89" s="145" t="s">
        <v>936</v>
      </c>
      <c r="AOU89" s="145" t="s">
        <v>935</v>
      </c>
      <c r="AOV89" s="145" t="s">
        <v>936</v>
      </c>
      <c r="AOW89" s="145" t="s">
        <v>935</v>
      </c>
      <c r="AOX89" s="145" t="s">
        <v>936</v>
      </c>
      <c r="AOY89" s="145" t="s">
        <v>935</v>
      </c>
      <c r="AOZ89" s="145" t="s">
        <v>936</v>
      </c>
      <c r="APA89" s="145" t="s">
        <v>935</v>
      </c>
      <c r="APB89" s="145" t="s">
        <v>936</v>
      </c>
      <c r="APC89" s="145" t="s">
        <v>935</v>
      </c>
      <c r="APD89" s="145" t="s">
        <v>936</v>
      </c>
      <c r="APE89" s="145" t="s">
        <v>935</v>
      </c>
      <c r="APF89" s="145" t="s">
        <v>936</v>
      </c>
      <c r="APG89" s="145" t="s">
        <v>935</v>
      </c>
      <c r="APH89" s="145" t="s">
        <v>936</v>
      </c>
      <c r="API89" s="145" t="s">
        <v>935</v>
      </c>
      <c r="APJ89" s="145" t="s">
        <v>936</v>
      </c>
      <c r="APK89" s="145" t="s">
        <v>935</v>
      </c>
      <c r="APL89" s="145" t="s">
        <v>936</v>
      </c>
      <c r="APM89" s="145" t="s">
        <v>935</v>
      </c>
      <c r="APN89" s="145" t="s">
        <v>936</v>
      </c>
      <c r="APO89" s="145" t="s">
        <v>935</v>
      </c>
      <c r="APP89" s="145" t="s">
        <v>936</v>
      </c>
      <c r="APQ89" s="145" t="s">
        <v>935</v>
      </c>
      <c r="APR89" s="145" t="s">
        <v>936</v>
      </c>
      <c r="APS89" s="145" t="s">
        <v>935</v>
      </c>
      <c r="APT89" s="145" t="s">
        <v>936</v>
      </c>
      <c r="APU89" s="145" t="s">
        <v>935</v>
      </c>
      <c r="APV89" s="145" t="s">
        <v>936</v>
      </c>
      <c r="APW89" s="145" t="s">
        <v>935</v>
      </c>
      <c r="APX89" s="145" t="s">
        <v>936</v>
      </c>
      <c r="APY89" s="145" t="s">
        <v>935</v>
      </c>
      <c r="APZ89" s="145" t="s">
        <v>936</v>
      </c>
      <c r="AQA89" s="145" t="s">
        <v>935</v>
      </c>
      <c r="AQB89" s="145" t="s">
        <v>936</v>
      </c>
      <c r="AQC89" s="145" t="s">
        <v>935</v>
      </c>
      <c r="AQD89" s="145" t="s">
        <v>936</v>
      </c>
      <c r="AQE89" s="145" t="s">
        <v>935</v>
      </c>
      <c r="AQF89" s="145" t="s">
        <v>936</v>
      </c>
      <c r="AQG89" s="145" t="s">
        <v>935</v>
      </c>
      <c r="AQH89" s="145" t="s">
        <v>936</v>
      </c>
      <c r="AQI89" s="145" t="s">
        <v>935</v>
      </c>
      <c r="AQJ89" s="145" t="s">
        <v>936</v>
      </c>
      <c r="AQK89" s="145" t="s">
        <v>935</v>
      </c>
      <c r="AQL89" s="145" t="s">
        <v>936</v>
      </c>
      <c r="AQM89" s="145" t="s">
        <v>935</v>
      </c>
      <c r="AQN89" s="145" t="s">
        <v>936</v>
      </c>
      <c r="AQO89" s="145" t="s">
        <v>935</v>
      </c>
      <c r="AQP89" s="145" t="s">
        <v>936</v>
      </c>
      <c r="AQQ89" s="145" t="s">
        <v>935</v>
      </c>
      <c r="AQR89" s="145" t="s">
        <v>936</v>
      </c>
      <c r="AQS89" s="145" t="s">
        <v>935</v>
      </c>
      <c r="AQT89" s="145" t="s">
        <v>936</v>
      </c>
      <c r="AQU89" s="145" t="s">
        <v>935</v>
      </c>
      <c r="AQV89" s="145" t="s">
        <v>936</v>
      </c>
      <c r="AQW89" s="145" t="s">
        <v>935</v>
      </c>
      <c r="AQX89" s="145" t="s">
        <v>936</v>
      </c>
      <c r="AQY89" s="145" t="s">
        <v>935</v>
      </c>
      <c r="AQZ89" s="145" t="s">
        <v>936</v>
      </c>
      <c r="ARA89" s="145" t="s">
        <v>935</v>
      </c>
      <c r="ARB89" s="145" t="s">
        <v>936</v>
      </c>
      <c r="ARC89" s="145" t="s">
        <v>935</v>
      </c>
      <c r="ARD89" s="145" t="s">
        <v>936</v>
      </c>
      <c r="ARE89" s="145" t="s">
        <v>935</v>
      </c>
      <c r="ARF89" s="145" t="s">
        <v>936</v>
      </c>
      <c r="ARG89" s="145" t="s">
        <v>935</v>
      </c>
      <c r="ARH89" s="145" t="s">
        <v>936</v>
      </c>
      <c r="ARI89" s="145" t="s">
        <v>935</v>
      </c>
      <c r="ARJ89" s="145" t="s">
        <v>936</v>
      </c>
      <c r="ARK89" s="145" t="s">
        <v>935</v>
      </c>
      <c r="ARL89" s="145" t="s">
        <v>936</v>
      </c>
      <c r="ARM89" s="145" t="s">
        <v>935</v>
      </c>
      <c r="ARN89" s="145" t="s">
        <v>936</v>
      </c>
      <c r="ARO89" s="145" t="s">
        <v>935</v>
      </c>
      <c r="ARP89" s="145" t="s">
        <v>936</v>
      </c>
      <c r="ARQ89" s="145" t="s">
        <v>935</v>
      </c>
      <c r="ARR89" s="145" t="s">
        <v>936</v>
      </c>
      <c r="ARS89" s="145" t="s">
        <v>935</v>
      </c>
      <c r="ART89" s="145" t="s">
        <v>936</v>
      </c>
      <c r="ARU89" s="145" t="s">
        <v>935</v>
      </c>
      <c r="ARV89" s="145" t="s">
        <v>936</v>
      </c>
      <c r="ARW89" s="145" t="s">
        <v>935</v>
      </c>
      <c r="ARX89" s="145" t="s">
        <v>936</v>
      </c>
      <c r="ARY89" s="145" t="s">
        <v>935</v>
      </c>
      <c r="ARZ89" s="145" t="s">
        <v>936</v>
      </c>
      <c r="ASA89" s="145" t="s">
        <v>935</v>
      </c>
      <c r="ASB89" s="145" t="s">
        <v>936</v>
      </c>
      <c r="ASC89" s="145" t="s">
        <v>935</v>
      </c>
      <c r="ASD89" s="145" t="s">
        <v>936</v>
      </c>
      <c r="ASE89" s="145" t="s">
        <v>935</v>
      </c>
      <c r="ASF89" s="145" t="s">
        <v>936</v>
      </c>
      <c r="ASG89" s="145" t="s">
        <v>935</v>
      </c>
      <c r="ASH89" s="145" t="s">
        <v>936</v>
      </c>
      <c r="ASI89" s="145" t="s">
        <v>935</v>
      </c>
      <c r="ASJ89" s="145" t="s">
        <v>936</v>
      </c>
      <c r="ASK89" s="145" t="s">
        <v>935</v>
      </c>
      <c r="ASL89" s="145" t="s">
        <v>936</v>
      </c>
      <c r="ASM89" s="145" t="s">
        <v>935</v>
      </c>
      <c r="ASN89" s="145" t="s">
        <v>936</v>
      </c>
      <c r="ASO89" s="145" t="s">
        <v>935</v>
      </c>
      <c r="ASP89" s="145" t="s">
        <v>936</v>
      </c>
      <c r="ASQ89" s="145" t="s">
        <v>935</v>
      </c>
      <c r="ASR89" s="145" t="s">
        <v>936</v>
      </c>
      <c r="ASS89" s="145" t="s">
        <v>935</v>
      </c>
      <c r="AST89" s="145" t="s">
        <v>936</v>
      </c>
      <c r="ASU89" s="145" t="s">
        <v>935</v>
      </c>
      <c r="ASV89" s="145" t="s">
        <v>936</v>
      </c>
      <c r="ASW89" s="145" t="s">
        <v>935</v>
      </c>
      <c r="ASX89" s="145" t="s">
        <v>936</v>
      </c>
      <c r="ASY89" s="145" t="s">
        <v>935</v>
      </c>
      <c r="ASZ89" s="145" t="s">
        <v>936</v>
      </c>
      <c r="ATA89" s="145" t="s">
        <v>935</v>
      </c>
      <c r="ATB89" s="145" t="s">
        <v>936</v>
      </c>
      <c r="ATC89" s="145" t="s">
        <v>935</v>
      </c>
      <c r="ATD89" s="145" t="s">
        <v>936</v>
      </c>
      <c r="ATE89" s="145" t="s">
        <v>935</v>
      </c>
      <c r="ATF89" s="145" t="s">
        <v>936</v>
      </c>
      <c r="ATG89" s="145" t="s">
        <v>935</v>
      </c>
      <c r="ATH89" s="145" t="s">
        <v>936</v>
      </c>
      <c r="ATI89" s="145" t="s">
        <v>935</v>
      </c>
      <c r="ATJ89" s="145" t="s">
        <v>936</v>
      </c>
      <c r="ATK89" s="145" t="s">
        <v>935</v>
      </c>
      <c r="ATL89" s="145" t="s">
        <v>936</v>
      </c>
      <c r="ATM89" s="145" t="s">
        <v>935</v>
      </c>
      <c r="ATN89" s="145" t="s">
        <v>936</v>
      </c>
      <c r="ATO89" s="145" t="s">
        <v>935</v>
      </c>
      <c r="ATP89" s="145" t="s">
        <v>936</v>
      </c>
      <c r="ATQ89" s="145" t="s">
        <v>935</v>
      </c>
      <c r="ATR89" s="145" t="s">
        <v>936</v>
      </c>
      <c r="ATS89" s="145" t="s">
        <v>935</v>
      </c>
      <c r="ATT89" s="145" t="s">
        <v>936</v>
      </c>
      <c r="ATU89" s="145" t="s">
        <v>935</v>
      </c>
      <c r="ATV89" s="145" t="s">
        <v>936</v>
      </c>
      <c r="ATW89" s="145" t="s">
        <v>935</v>
      </c>
      <c r="ATX89" s="145" t="s">
        <v>936</v>
      </c>
      <c r="ATY89" s="145" t="s">
        <v>935</v>
      </c>
      <c r="ATZ89" s="145" t="s">
        <v>936</v>
      </c>
      <c r="AUA89" s="145" t="s">
        <v>935</v>
      </c>
      <c r="AUB89" s="145" t="s">
        <v>936</v>
      </c>
      <c r="AUC89" s="145" t="s">
        <v>935</v>
      </c>
      <c r="AUD89" s="145" t="s">
        <v>936</v>
      </c>
      <c r="AUE89" s="145" t="s">
        <v>935</v>
      </c>
      <c r="AUF89" s="145" t="s">
        <v>936</v>
      </c>
      <c r="AUG89" s="145" t="s">
        <v>935</v>
      </c>
      <c r="AUH89" s="145" t="s">
        <v>936</v>
      </c>
      <c r="AUI89" s="145" t="s">
        <v>935</v>
      </c>
      <c r="AUJ89" s="145" t="s">
        <v>936</v>
      </c>
      <c r="AUK89" s="145" t="s">
        <v>935</v>
      </c>
      <c r="AUL89" s="145" t="s">
        <v>936</v>
      </c>
      <c r="AUM89" s="145" t="s">
        <v>935</v>
      </c>
      <c r="AUN89" s="145" t="s">
        <v>936</v>
      </c>
      <c r="AUO89" s="145" t="s">
        <v>935</v>
      </c>
      <c r="AUP89" s="145" t="s">
        <v>936</v>
      </c>
      <c r="AUQ89" s="145" t="s">
        <v>935</v>
      </c>
      <c r="AUR89" s="145" t="s">
        <v>936</v>
      </c>
      <c r="AUS89" s="145" t="s">
        <v>935</v>
      </c>
      <c r="AUT89" s="145" t="s">
        <v>936</v>
      </c>
      <c r="AUU89" s="145" t="s">
        <v>935</v>
      </c>
      <c r="AUV89" s="145" t="s">
        <v>936</v>
      </c>
      <c r="AUW89" s="145" t="s">
        <v>935</v>
      </c>
      <c r="AUX89" s="145" t="s">
        <v>936</v>
      </c>
      <c r="AUY89" s="145" t="s">
        <v>935</v>
      </c>
      <c r="AUZ89" s="145" t="s">
        <v>936</v>
      </c>
      <c r="AVA89" s="145" t="s">
        <v>935</v>
      </c>
      <c r="AVB89" s="145" t="s">
        <v>936</v>
      </c>
      <c r="AVC89" s="145" t="s">
        <v>935</v>
      </c>
      <c r="AVD89" s="145" t="s">
        <v>936</v>
      </c>
      <c r="AVE89" s="145" t="s">
        <v>935</v>
      </c>
      <c r="AVF89" s="145" t="s">
        <v>936</v>
      </c>
      <c r="AVG89" s="145" t="s">
        <v>935</v>
      </c>
      <c r="AVH89" s="145" t="s">
        <v>936</v>
      </c>
      <c r="AVI89" s="145" t="s">
        <v>935</v>
      </c>
      <c r="AVJ89" s="145" t="s">
        <v>936</v>
      </c>
      <c r="AVK89" s="145" t="s">
        <v>935</v>
      </c>
      <c r="AVL89" s="145" t="s">
        <v>936</v>
      </c>
      <c r="AVM89" s="145" t="s">
        <v>935</v>
      </c>
      <c r="AVN89" s="145" t="s">
        <v>936</v>
      </c>
      <c r="AVO89" s="145" t="s">
        <v>935</v>
      </c>
      <c r="AVP89" s="145" t="s">
        <v>936</v>
      </c>
      <c r="AVQ89" s="145" t="s">
        <v>935</v>
      </c>
      <c r="AVR89" s="145" t="s">
        <v>936</v>
      </c>
      <c r="AVS89" s="145" t="s">
        <v>935</v>
      </c>
      <c r="AVT89" s="145" t="s">
        <v>936</v>
      </c>
      <c r="AVU89" s="145" t="s">
        <v>935</v>
      </c>
      <c r="AVV89" s="145" t="s">
        <v>936</v>
      </c>
      <c r="AVW89" s="145" t="s">
        <v>935</v>
      </c>
      <c r="AVX89" s="145" t="s">
        <v>936</v>
      </c>
      <c r="AVY89" s="145" t="s">
        <v>935</v>
      </c>
      <c r="AVZ89" s="145" t="s">
        <v>936</v>
      </c>
      <c r="AWA89" s="145" t="s">
        <v>935</v>
      </c>
      <c r="AWB89" s="145" t="s">
        <v>936</v>
      </c>
      <c r="AWC89" s="145" t="s">
        <v>935</v>
      </c>
      <c r="AWD89" s="145" t="s">
        <v>936</v>
      </c>
      <c r="AWE89" s="145" t="s">
        <v>935</v>
      </c>
      <c r="AWF89" s="145" t="s">
        <v>936</v>
      </c>
      <c r="AWG89" s="145" t="s">
        <v>935</v>
      </c>
      <c r="AWH89" s="145" t="s">
        <v>936</v>
      </c>
      <c r="AWI89" s="145" t="s">
        <v>935</v>
      </c>
      <c r="AWJ89" s="145" t="s">
        <v>936</v>
      </c>
      <c r="AWK89" s="145" t="s">
        <v>935</v>
      </c>
      <c r="AWL89" s="145" t="s">
        <v>936</v>
      </c>
      <c r="AWM89" s="145" t="s">
        <v>935</v>
      </c>
      <c r="AWN89" s="145" t="s">
        <v>936</v>
      </c>
      <c r="AWO89" s="145" t="s">
        <v>935</v>
      </c>
      <c r="AWP89" s="145" t="s">
        <v>936</v>
      </c>
      <c r="AWQ89" s="145" t="s">
        <v>935</v>
      </c>
      <c r="AWR89" s="145" t="s">
        <v>936</v>
      </c>
      <c r="AWS89" s="145" t="s">
        <v>935</v>
      </c>
      <c r="AWT89" s="145" t="s">
        <v>936</v>
      </c>
      <c r="AWU89" s="145" t="s">
        <v>935</v>
      </c>
      <c r="AWV89" s="145" t="s">
        <v>936</v>
      </c>
      <c r="AWW89" s="145" t="s">
        <v>935</v>
      </c>
      <c r="AWX89" s="145" t="s">
        <v>936</v>
      </c>
      <c r="AWY89" s="145" t="s">
        <v>935</v>
      </c>
      <c r="AWZ89" s="145" t="s">
        <v>936</v>
      </c>
      <c r="AXA89" s="145" t="s">
        <v>935</v>
      </c>
      <c r="AXB89" s="145" t="s">
        <v>936</v>
      </c>
      <c r="AXC89" s="145" t="s">
        <v>935</v>
      </c>
      <c r="AXD89" s="145" t="s">
        <v>936</v>
      </c>
      <c r="AXE89" s="145" t="s">
        <v>935</v>
      </c>
      <c r="AXF89" s="145" t="s">
        <v>936</v>
      </c>
      <c r="AXG89" s="145" t="s">
        <v>935</v>
      </c>
      <c r="AXH89" s="145" t="s">
        <v>936</v>
      </c>
      <c r="AXI89" s="145" t="s">
        <v>935</v>
      </c>
      <c r="AXJ89" s="145" t="s">
        <v>936</v>
      </c>
      <c r="AXK89" s="145" t="s">
        <v>935</v>
      </c>
      <c r="AXL89" s="145" t="s">
        <v>936</v>
      </c>
      <c r="AXM89" s="145" t="s">
        <v>935</v>
      </c>
      <c r="AXN89" s="145" t="s">
        <v>936</v>
      </c>
      <c r="AXO89" s="145" t="s">
        <v>935</v>
      </c>
      <c r="AXP89" s="145" t="s">
        <v>936</v>
      </c>
      <c r="AXQ89" s="145" t="s">
        <v>935</v>
      </c>
      <c r="AXR89" s="145" t="s">
        <v>936</v>
      </c>
      <c r="AXS89" s="145" t="s">
        <v>935</v>
      </c>
      <c r="AXT89" s="145" t="s">
        <v>936</v>
      </c>
      <c r="AXU89" s="145" t="s">
        <v>935</v>
      </c>
      <c r="AXV89" s="145" t="s">
        <v>936</v>
      </c>
      <c r="AXW89" s="145" t="s">
        <v>935</v>
      </c>
      <c r="AXX89" s="145" t="s">
        <v>936</v>
      </c>
      <c r="AXY89" s="145" t="s">
        <v>935</v>
      </c>
      <c r="AXZ89" s="145" t="s">
        <v>936</v>
      </c>
      <c r="AYA89" s="145" t="s">
        <v>935</v>
      </c>
      <c r="AYB89" s="145" t="s">
        <v>936</v>
      </c>
      <c r="AYC89" s="145" t="s">
        <v>935</v>
      </c>
      <c r="AYD89" s="145" t="s">
        <v>936</v>
      </c>
      <c r="AYE89" s="145" t="s">
        <v>935</v>
      </c>
      <c r="AYF89" s="145" t="s">
        <v>936</v>
      </c>
      <c r="AYG89" s="145" t="s">
        <v>935</v>
      </c>
      <c r="AYH89" s="145" t="s">
        <v>936</v>
      </c>
      <c r="AYI89" s="145" t="s">
        <v>935</v>
      </c>
      <c r="AYJ89" s="145" t="s">
        <v>936</v>
      </c>
      <c r="AYK89" s="145" t="s">
        <v>935</v>
      </c>
      <c r="AYL89" s="145" t="s">
        <v>936</v>
      </c>
      <c r="AYM89" s="145" t="s">
        <v>935</v>
      </c>
      <c r="AYN89" s="145" t="s">
        <v>936</v>
      </c>
      <c r="AYO89" s="145" t="s">
        <v>935</v>
      </c>
      <c r="AYP89" s="145" t="s">
        <v>936</v>
      </c>
      <c r="AYQ89" s="145" t="s">
        <v>935</v>
      </c>
      <c r="AYR89" s="145" t="s">
        <v>936</v>
      </c>
      <c r="AYS89" s="145" t="s">
        <v>935</v>
      </c>
      <c r="AYT89" s="145" t="s">
        <v>936</v>
      </c>
      <c r="AYU89" s="145" t="s">
        <v>935</v>
      </c>
      <c r="AYV89" s="145" t="s">
        <v>936</v>
      </c>
      <c r="AYW89" s="145" t="s">
        <v>935</v>
      </c>
      <c r="AYX89" s="145" t="s">
        <v>936</v>
      </c>
      <c r="AYY89" s="145" t="s">
        <v>935</v>
      </c>
      <c r="AYZ89" s="145" t="s">
        <v>936</v>
      </c>
      <c r="AZA89" s="145" t="s">
        <v>935</v>
      </c>
      <c r="AZB89" s="145" t="s">
        <v>936</v>
      </c>
      <c r="AZC89" s="145" t="s">
        <v>935</v>
      </c>
      <c r="AZD89" s="145" t="s">
        <v>936</v>
      </c>
      <c r="AZE89" s="145" t="s">
        <v>935</v>
      </c>
      <c r="AZF89" s="145" t="s">
        <v>936</v>
      </c>
      <c r="AZG89" s="145" t="s">
        <v>935</v>
      </c>
      <c r="AZH89" s="145" t="s">
        <v>936</v>
      </c>
      <c r="AZI89" s="145" t="s">
        <v>935</v>
      </c>
      <c r="AZJ89" s="145" t="s">
        <v>936</v>
      </c>
      <c r="AZK89" s="145" t="s">
        <v>935</v>
      </c>
      <c r="AZL89" s="145" t="s">
        <v>936</v>
      </c>
      <c r="AZM89" s="145" t="s">
        <v>935</v>
      </c>
      <c r="AZN89" s="145" t="s">
        <v>936</v>
      </c>
      <c r="AZO89" s="145" t="s">
        <v>935</v>
      </c>
      <c r="AZP89" s="145" t="s">
        <v>936</v>
      </c>
      <c r="AZQ89" s="145" t="s">
        <v>935</v>
      </c>
      <c r="AZR89" s="145" t="s">
        <v>936</v>
      </c>
      <c r="AZS89" s="145" t="s">
        <v>935</v>
      </c>
      <c r="AZT89" s="145" t="s">
        <v>936</v>
      </c>
      <c r="AZU89" s="145" t="s">
        <v>935</v>
      </c>
      <c r="AZV89" s="145" t="s">
        <v>936</v>
      </c>
      <c r="AZW89" s="145" t="s">
        <v>935</v>
      </c>
      <c r="AZX89" s="145" t="s">
        <v>936</v>
      </c>
      <c r="AZY89" s="145" t="s">
        <v>935</v>
      </c>
      <c r="AZZ89" s="145" t="s">
        <v>936</v>
      </c>
      <c r="BAA89" s="145" t="s">
        <v>935</v>
      </c>
      <c r="BAB89" s="145" t="s">
        <v>936</v>
      </c>
      <c r="BAC89" s="145" t="s">
        <v>935</v>
      </c>
      <c r="BAD89" s="145" t="s">
        <v>936</v>
      </c>
      <c r="BAE89" s="145" t="s">
        <v>935</v>
      </c>
      <c r="BAF89" s="145" t="s">
        <v>936</v>
      </c>
      <c r="BAG89" s="145" t="s">
        <v>935</v>
      </c>
      <c r="BAH89" s="145" t="s">
        <v>936</v>
      </c>
      <c r="BAI89" s="145" t="s">
        <v>935</v>
      </c>
      <c r="BAJ89" s="145" t="s">
        <v>936</v>
      </c>
      <c r="BAK89" s="145" t="s">
        <v>935</v>
      </c>
      <c r="BAL89" s="145" t="s">
        <v>936</v>
      </c>
      <c r="BAM89" s="145" t="s">
        <v>935</v>
      </c>
      <c r="BAN89" s="145" t="s">
        <v>936</v>
      </c>
      <c r="BAO89" s="145" t="s">
        <v>935</v>
      </c>
      <c r="BAP89" s="145" t="s">
        <v>936</v>
      </c>
      <c r="BAQ89" s="145" t="s">
        <v>935</v>
      </c>
      <c r="BAR89" s="145" t="s">
        <v>936</v>
      </c>
      <c r="BAS89" s="145" t="s">
        <v>935</v>
      </c>
      <c r="BAT89" s="145" t="s">
        <v>936</v>
      </c>
      <c r="BAU89" s="145" t="s">
        <v>935</v>
      </c>
      <c r="BAV89" s="145" t="s">
        <v>936</v>
      </c>
      <c r="BAW89" s="145" t="s">
        <v>935</v>
      </c>
      <c r="BAX89" s="145" t="s">
        <v>936</v>
      </c>
      <c r="BAY89" s="145" t="s">
        <v>935</v>
      </c>
      <c r="BAZ89" s="145" t="s">
        <v>936</v>
      </c>
      <c r="BBA89" s="145" t="s">
        <v>935</v>
      </c>
      <c r="BBB89" s="145" t="s">
        <v>936</v>
      </c>
      <c r="BBC89" s="145" t="s">
        <v>935</v>
      </c>
      <c r="BBD89" s="145" t="s">
        <v>936</v>
      </c>
      <c r="BBE89" s="145" t="s">
        <v>935</v>
      </c>
      <c r="BBF89" s="145" t="s">
        <v>936</v>
      </c>
      <c r="BBG89" s="145" t="s">
        <v>935</v>
      </c>
      <c r="BBH89" s="145" t="s">
        <v>936</v>
      </c>
      <c r="BBI89" s="145" t="s">
        <v>935</v>
      </c>
      <c r="BBJ89" s="145" t="s">
        <v>936</v>
      </c>
      <c r="BBK89" s="145" t="s">
        <v>935</v>
      </c>
      <c r="BBL89" s="145" t="s">
        <v>936</v>
      </c>
      <c r="BBM89" s="145" t="s">
        <v>935</v>
      </c>
      <c r="BBN89" s="145" t="s">
        <v>936</v>
      </c>
      <c r="BBO89" s="145" t="s">
        <v>935</v>
      </c>
      <c r="BBP89" s="145" t="s">
        <v>936</v>
      </c>
      <c r="BBQ89" s="145" t="s">
        <v>935</v>
      </c>
      <c r="BBR89" s="145" t="s">
        <v>936</v>
      </c>
      <c r="BBS89" s="145" t="s">
        <v>935</v>
      </c>
      <c r="BBT89" s="145" t="s">
        <v>936</v>
      </c>
      <c r="BBU89" s="145" t="s">
        <v>935</v>
      </c>
      <c r="BBV89" s="145" t="s">
        <v>936</v>
      </c>
      <c r="BBW89" s="145" t="s">
        <v>935</v>
      </c>
      <c r="BBX89" s="145" t="s">
        <v>936</v>
      </c>
      <c r="BBY89" s="145" t="s">
        <v>935</v>
      </c>
      <c r="BBZ89" s="145" t="s">
        <v>936</v>
      </c>
      <c r="BCA89" s="145" t="s">
        <v>935</v>
      </c>
      <c r="BCB89" s="145" t="s">
        <v>936</v>
      </c>
      <c r="BCC89" s="145" t="s">
        <v>935</v>
      </c>
      <c r="BCD89" s="145" t="s">
        <v>936</v>
      </c>
      <c r="BCE89" s="145" t="s">
        <v>935</v>
      </c>
      <c r="BCF89" s="145" t="s">
        <v>936</v>
      </c>
      <c r="BCG89" s="145" t="s">
        <v>935</v>
      </c>
      <c r="BCH89" s="145" t="s">
        <v>936</v>
      </c>
      <c r="BCI89" s="145" t="s">
        <v>935</v>
      </c>
      <c r="BCJ89" s="145" t="s">
        <v>936</v>
      </c>
      <c r="BCK89" s="145" t="s">
        <v>935</v>
      </c>
      <c r="BCL89" s="145" t="s">
        <v>936</v>
      </c>
      <c r="BCM89" s="145" t="s">
        <v>935</v>
      </c>
      <c r="BCN89" s="145" t="s">
        <v>936</v>
      </c>
      <c r="BCO89" s="145" t="s">
        <v>935</v>
      </c>
      <c r="BCP89" s="145" t="s">
        <v>936</v>
      </c>
      <c r="BCQ89" s="145" t="s">
        <v>935</v>
      </c>
      <c r="BCR89" s="145" t="s">
        <v>936</v>
      </c>
      <c r="BCS89" s="145" t="s">
        <v>935</v>
      </c>
      <c r="BCT89" s="145" t="s">
        <v>936</v>
      </c>
      <c r="BCU89" s="145" t="s">
        <v>935</v>
      </c>
      <c r="BCV89" s="145" t="s">
        <v>936</v>
      </c>
      <c r="BCW89" s="145" t="s">
        <v>935</v>
      </c>
      <c r="BCX89" s="145" t="s">
        <v>936</v>
      </c>
      <c r="BCY89" s="145" t="s">
        <v>935</v>
      </c>
      <c r="BCZ89" s="145" t="s">
        <v>936</v>
      </c>
      <c r="BDA89" s="145" t="s">
        <v>935</v>
      </c>
      <c r="BDB89" s="145" t="s">
        <v>936</v>
      </c>
      <c r="BDC89" s="145" t="s">
        <v>935</v>
      </c>
      <c r="BDD89" s="145" t="s">
        <v>936</v>
      </c>
      <c r="BDE89" s="145" t="s">
        <v>935</v>
      </c>
      <c r="BDF89" s="145" t="s">
        <v>936</v>
      </c>
      <c r="BDG89" s="145" t="s">
        <v>935</v>
      </c>
      <c r="BDH89" s="145" t="s">
        <v>936</v>
      </c>
      <c r="BDI89" s="145" t="s">
        <v>935</v>
      </c>
      <c r="BDJ89" s="145" t="s">
        <v>936</v>
      </c>
      <c r="BDK89" s="145" t="s">
        <v>935</v>
      </c>
      <c r="BDL89" s="145" t="s">
        <v>936</v>
      </c>
      <c r="BDM89" s="145" t="s">
        <v>935</v>
      </c>
      <c r="BDN89" s="145" t="s">
        <v>936</v>
      </c>
      <c r="BDO89" s="145" t="s">
        <v>935</v>
      </c>
      <c r="BDP89" s="145" t="s">
        <v>936</v>
      </c>
      <c r="BDQ89" s="145" t="s">
        <v>935</v>
      </c>
      <c r="BDR89" s="145" t="s">
        <v>936</v>
      </c>
      <c r="BDS89" s="145" t="s">
        <v>935</v>
      </c>
      <c r="BDT89" s="145" t="s">
        <v>936</v>
      </c>
      <c r="BDU89" s="145" t="s">
        <v>935</v>
      </c>
      <c r="BDV89" s="145" t="s">
        <v>936</v>
      </c>
      <c r="BDW89" s="145" t="s">
        <v>935</v>
      </c>
      <c r="BDX89" s="145" t="s">
        <v>936</v>
      </c>
      <c r="BDY89" s="145" t="s">
        <v>935</v>
      </c>
      <c r="BDZ89" s="145" t="s">
        <v>936</v>
      </c>
      <c r="BEA89" s="145" t="s">
        <v>935</v>
      </c>
      <c r="BEB89" s="145" t="s">
        <v>936</v>
      </c>
      <c r="BEC89" s="145" t="s">
        <v>935</v>
      </c>
      <c r="BED89" s="145" t="s">
        <v>936</v>
      </c>
      <c r="BEE89" s="145" t="s">
        <v>935</v>
      </c>
      <c r="BEF89" s="145" t="s">
        <v>936</v>
      </c>
      <c r="BEG89" s="145" t="s">
        <v>935</v>
      </c>
      <c r="BEH89" s="145" t="s">
        <v>936</v>
      </c>
      <c r="BEI89" s="145" t="s">
        <v>935</v>
      </c>
      <c r="BEJ89" s="145" t="s">
        <v>936</v>
      </c>
      <c r="BEK89" s="145" t="s">
        <v>935</v>
      </c>
      <c r="BEL89" s="145" t="s">
        <v>936</v>
      </c>
      <c r="BEM89" s="145" t="s">
        <v>935</v>
      </c>
      <c r="BEN89" s="145" t="s">
        <v>936</v>
      </c>
      <c r="BEO89" s="145" t="s">
        <v>935</v>
      </c>
      <c r="BEP89" s="145" t="s">
        <v>936</v>
      </c>
      <c r="BEQ89" s="145" t="s">
        <v>935</v>
      </c>
      <c r="BER89" s="145" t="s">
        <v>936</v>
      </c>
      <c r="BES89" s="145" t="s">
        <v>935</v>
      </c>
      <c r="BET89" s="145" t="s">
        <v>936</v>
      </c>
      <c r="BEU89" s="145" t="s">
        <v>935</v>
      </c>
      <c r="BEV89" s="145" t="s">
        <v>936</v>
      </c>
      <c r="BEW89" s="145" t="s">
        <v>935</v>
      </c>
      <c r="BEX89" s="145" t="s">
        <v>936</v>
      </c>
      <c r="BEY89" s="145" t="s">
        <v>935</v>
      </c>
      <c r="BEZ89" s="145" t="s">
        <v>936</v>
      </c>
      <c r="BFA89" s="145" t="s">
        <v>935</v>
      </c>
      <c r="BFB89" s="145" t="s">
        <v>936</v>
      </c>
      <c r="BFC89" s="145" t="s">
        <v>935</v>
      </c>
      <c r="BFD89" s="145" t="s">
        <v>936</v>
      </c>
      <c r="BFE89" s="145" t="s">
        <v>935</v>
      </c>
      <c r="BFF89" s="145" t="s">
        <v>936</v>
      </c>
      <c r="BFG89" s="145" t="s">
        <v>935</v>
      </c>
      <c r="BFH89" s="145" t="s">
        <v>936</v>
      </c>
      <c r="BFI89" s="145" t="s">
        <v>935</v>
      </c>
      <c r="BFJ89" s="145" t="s">
        <v>936</v>
      </c>
      <c r="BFK89" s="145" t="s">
        <v>935</v>
      </c>
      <c r="BFL89" s="145" t="s">
        <v>936</v>
      </c>
      <c r="BFM89" s="145" t="s">
        <v>935</v>
      </c>
      <c r="BFN89" s="145" t="s">
        <v>936</v>
      </c>
      <c r="BFO89" s="145" t="s">
        <v>935</v>
      </c>
      <c r="BFP89" s="145" t="s">
        <v>936</v>
      </c>
      <c r="BFQ89" s="145" t="s">
        <v>935</v>
      </c>
      <c r="BFR89" s="145" t="s">
        <v>936</v>
      </c>
      <c r="BFS89" s="145" t="s">
        <v>935</v>
      </c>
      <c r="BFT89" s="145" t="s">
        <v>936</v>
      </c>
      <c r="BFU89" s="145" t="s">
        <v>935</v>
      </c>
      <c r="BFV89" s="145" t="s">
        <v>936</v>
      </c>
      <c r="BFW89" s="145" t="s">
        <v>935</v>
      </c>
      <c r="BFX89" s="145" t="s">
        <v>936</v>
      </c>
      <c r="BFY89" s="145" t="s">
        <v>935</v>
      </c>
      <c r="BFZ89" s="145" t="s">
        <v>936</v>
      </c>
      <c r="BGA89" s="145" t="s">
        <v>935</v>
      </c>
      <c r="BGB89" s="145" t="s">
        <v>936</v>
      </c>
      <c r="BGC89" s="145" t="s">
        <v>935</v>
      </c>
      <c r="BGD89" s="145" t="s">
        <v>936</v>
      </c>
      <c r="BGE89" s="145" t="s">
        <v>935</v>
      </c>
      <c r="BGF89" s="145" t="s">
        <v>936</v>
      </c>
      <c r="BGG89" s="145" t="s">
        <v>935</v>
      </c>
      <c r="BGH89" s="145" t="s">
        <v>936</v>
      </c>
      <c r="BGI89" s="145" t="s">
        <v>935</v>
      </c>
      <c r="BGJ89" s="145" t="s">
        <v>936</v>
      </c>
      <c r="BGK89" s="145" t="s">
        <v>935</v>
      </c>
      <c r="BGL89" s="145" t="s">
        <v>936</v>
      </c>
      <c r="BGM89" s="145" t="s">
        <v>935</v>
      </c>
      <c r="BGN89" s="145" t="s">
        <v>936</v>
      </c>
      <c r="BGO89" s="145" t="s">
        <v>935</v>
      </c>
      <c r="BGP89" s="145" t="s">
        <v>936</v>
      </c>
      <c r="BGQ89" s="145" t="s">
        <v>935</v>
      </c>
      <c r="BGR89" s="145" t="s">
        <v>936</v>
      </c>
      <c r="BGS89" s="145" t="s">
        <v>935</v>
      </c>
      <c r="BGT89" s="145" t="s">
        <v>936</v>
      </c>
      <c r="BGU89" s="145" t="s">
        <v>935</v>
      </c>
      <c r="BGV89" s="145" t="s">
        <v>936</v>
      </c>
      <c r="BGW89" s="145" t="s">
        <v>935</v>
      </c>
      <c r="BGX89" s="145" t="s">
        <v>936</v>
      </c>
      <c r="BGY89" s="145" t="s">
        <v>935</v>
      </c>
      <c r="BGZ89" s="145" t="s">
        <v>936</v>
      </c>
      <c r="BHA89" s="145" t="s">
        <v>935</v>
      </c>
      <c r="BHB89" s="145" t="s">
        <v>936</v>
      </c>
      <c r="BHC89" s="145" t="s">
        <v>935</v>
      </c>
      <c r="BHD89" s="145" t="s">
        <v>936</v>
      </c>
      <c r="BHE89" s="145" t="s">
        <v>935</v>
      </c>
      <c r="BHF89" s="145" t="s">
        <v>936</v>
      </c>
      <c r="BHG89" s="145" t="s">
        <v>935</v>
      </c>
      <c r="BHH89" s="145" t="s">
        <v>936</v>
      </c>
      <c r="BHI89" s="145" t="s">
        <v>935</v>
      </c>
      <c r="BHJ89" s="145" t="s">
        <v>936</v>
      </c>
      <c r="BHK89" s="145" t="s">
        <v>935</v>
      </c>
      <c r="BHL89" s="145" t="s">
        <v>936</v>
      </c>
      <c r="BHM89" s="145" t="s">
        <v>935</v>
      </c>
      <c r="BHN89" s="145" t="s">
        <v>936</v>
      </c>
      <c r="BHO89" s="145" t="s">
        <v>935</v>
      </c>
      <c r="BHP89" s="145" t="s">
        <v>936</v>
      </c>
      <c r="BHQ89" s="145" t="s">
        <v>935</v>
      </c>
      <c r="BHR89" s="145" t="s">
        <v>936</v>
      </c>
      <c r="BHS89" s="145" t="s">
        <v>935</v>
      </c>
      <c r="BHT89" s="145" t="s">
        <v>936</v>
      </c>
      <c r="BHU89" s="145" t="s">
        <v>935</v>
      </c>
      <c r="BHV89" s="145" t="s">
        <v>936</v>
      </c>
      <c r="BHW89" s="145" t="s">
        <v>935</v>
      </c>
      <c r="BHX89" s="145" t="s">
        <v>936</v>
      </c>
      <c r="BHY89" s="145" t="s">
        <v>935</v>
      </c>
      <c r="BHZ89" s="145" t="s">
        <v>936</v>
      </c>
      <c r="BIA89" s="145" t="s">
        <v>935</v>
      </c>
      <c r="BIB89" s="145" t="s">
        <v>936</v>
      </c>
      <c r="BIC89" s="145" t="s">
        <v>935</v>
      </c>
      <c r="BID89" s="145" t="s">
        <v>936</v>
      </c>
      <c r="BIE89" s="145" t="s">
        <v>935</v>
      </c>
      <c r="BIF89" s="145" t="s">
        <v>936</v>
      </c>
      <c r="BIG89" s="145" t="s">
        <v>935</v>
      </c>
      <c r="BIH89" s="145" t="s">
        <v>936</v>
      </c>
      <c r="BII89" s="145" t="s">
        <v>935</v>
      </c>
      <c r="BIJ89" s="145" t="s">
        <v>936</v>
      </c>
      <c r="BIK89" s="145" t="s">
        <v>935</v>
      </c>
      <c r="BIL89" s="145" t="s">
        <v>936</v>
      </c>
      <c r="BIM89" s="145" t="s">
        <v>935</v>
      </c>
      <c r="BIN89" s="145" t="s">
        <v>936</v>
      </c>
      <c r="BIO89" s="145" t="s">
        <v>935</v>
      </c>
      <c r="BIP89" s="145" t="s">
        <v>936</v>
      </c>
      <c r="BIQ89" s="145" t="s">
        <v>935</v>
      </c>
      <c r="BIR89" s="145" t="s">
        <v>936</v>
      </c>
      <c r="BIS89" s="145" t="s">
        <v>935</v>
      </c>
      <c r="BIT89" s="145" t="s">
        <v>936</v>
      </c>
      <c r="BIU89" s="145" t="s">
        <v>935</v>
      </c>
      <c r="BIV89" s="145" t="s">
        <v>936</v>
      </c>
      <c r="BIW89" s="145" t="s">
        <v>935</v>
      </c>
      <c r="BIX89" s="145" t="s">
        <v>936</v>
      </c>
      <c r="BIY89" s="145" t="s">
        <v>935</v>
      </c>
      <c r="BIZ89" s="145" t="s">
        <v>936</v>
      </c>
      <c r="BJA89" s="145" t="s">
        <v>935</v>
      </c>
      <c r="BJB89" s="145" t="s">
        <v>936</v>
      </c>
      <c r="BJC89" s="145" t="s">
        <v>935</v>
      </c>
      <c r="BJD89" s="145" t="s">
        <v>936</v>
      </c>
      <c r="BJE89" s="145" t="s">
        <v>935</v>
      </c>
      <c r="BJF89" s="145" t="s">
        <v>936</v>
      </c>
      <c r="BJG89" s="145" t="s">
        <v>935</v>
      </c>
      <c r="BJH89" s="145" t="s">
        <v>936</v>
      </c>
      <c r="BJI89" s="145" t="s">
        <v>935</v>
      </c>
      <c r="BJJ89" s="145" t="s">
        <v>936</v>
      </c>
      <c r="BJK89" s="145" t="s">
        <v>935</v>
      </c>
      <c r="BJL89" s="145" t="s">
        <v>936</v>
      </c>
      <c r="BJM89" s="145" t="s">
        <v>935</v>
      </c>
      <c r="BJN89" s="145" t="s">
        <v>936</v>
      </c>
      <c r="BJO89" s="145" t="s">
        <v>935</v>
      </c>
      <c r="BJP89" s="145" t="s">
        <v>936</v>
      </c>
      <c r="BJQ89" s="145" t="s">
        <v>935</v>
      </c>
      <c r="BJR89" s="145" t="s">
        <v>936</v>
      </c>
      <c r="BJS89" s="145" t="s">
        <v>935</v>
      </c>
      <c r="BJT89" s="145" t="s">
        <v>936</v>
      </c>
      <c r="BJU89" s="145" t="s">
        <v>935</v>
      </c>
      <c r="BJV89" s="145" t="s">
        <v>936</v>
      </c>
      <c r="BJW89" s="145" t="s">
        <v>935</v>
      </c>
      <c r="BJX89" s="145" t="s">
        <v>936</v>
      </c>
      <c r="BJY89" s="145" t="s">
        <v>935</v>
      </c>
      <c r="BJZ89" s="145" t="s">
        <v>936</v>
      </c>
      <c r="BKA89" s="145" t="s">
        <v>935</v>
      </c>
      <c r="BKB89" s="145" t="s">
        <v>936</v>
      </c>
      <c r="BKC89" s="145" t="s">
        <v>935</v>
      </c>
      <c r="BKD89" s="145" t="s">
        <v>936</v>
      </c>
      <c r="BKE89" s="145" t="s">
        <v>935</v>
      </c>
      <c r="BKF89" s="145" t="s">
        <v>936</v>
      </c>
      <c r="BKG89" s="145" t="s">
        <v>935</v>
      </c>
      <c r="BKH89" s="145" t="s">
        <v>936</v>
      </c>
      <c r="BKI89" s="145" t="s">
        <v>935</v>
      </c>
      <c r="BKJ89" s="145" t="s">
        <v>936</v>
      </c>
      <c r="BKK89" s="145" t="s">
        <v>935</v>
      </c>
      <c r="BKL89" s="145" t="s">
        <v>936</v>
      </c>
      <c r="BKM89" s="145" t="s">
        <v>935</v>
      </c>
      <c r="BKN89" s="145" t="s">
        <v>936</v>
      </c>
      <c r="BKO89" s="145" t="s">
        <v>935</v>
      </c>
      <c r="BKP89" s="145" t="s">
        <v>936</v>
      </c>
      <c r="BKQ89" s="145" t="s">
        <v>935</v>
      </c>
      <c r="BKR89" s="145" t="s">
        <v>936</v>
      </c>
      <c r="BKS89" s="145" t="s">
        <v>935</v>
      </c>
      <c r="BKT89" s="145" t="s">
        <v>936</v>
      </c>
      <c r="BKU89" s="145" t="s">
        <v>935</v>
      </c>
      <c r="BKV89" s="145" t="s">
        <v>936</v>
      </c>
      <c r="BKW89" s="145" t="s">
        <v>935</v>
      </c>
      <c r="BKX89" s="145" t="s">
        <v>936</v>
      </c>
      <c r="BKY89" s="145" t="s">
        <v>935</v>
      </c>
      <c r="BKZ89" s="145" t="s">
        <v>936</v>
      </c>
      <c r="BLA89" s="145" t="s">
        <v>935</v>
      </c>
      <c r="BLB89" s="145" t="s">
        <v>936</v>
      </c>
      <c r="BLC89" s="145" t="s">
        <v>935</v>
      </c>
      <c r="BLD89" s="145" t="s">
        <v>936</v>
      </c>
      <c r="BLE89" s="145" t="s">
        <v>935</v>
      </c>
      <c r="BLF89" s="145" t="s">
        <v>936</v>
      </c>
      <c r="BLG89" s="145" t="s">
        <v>935</v>
      </c>
      <c r="BLH89" s="145" t="s">
        <v>936</v>
      </c>
      <c r="BLI89" s="145" t="s">
        <v>935</v>
      </c>
      <c r="BLJ89" s="145" t="s">
        <v>936</v>
      </c>
      <c r="BLK89" s="145" t="s">
        <v>935</v>
      </c>
      <c r="BLL89" s="145" t="s">
        <v>936</v>
      </c>
      <c r="BLM89" s="145" t="s">
        <v>935</v>
      </c>
      <c r="BLN89" s="145" t="s">
        <v>936</v>
      </c>
      <c r="BLO89" s="145" t="s">
        <v>935</v>
      </c>
      <c r="BLP89" s="145" t="s">
        <v>936</v>
      </c>
      <c r="BLQ89" s="145" t="s">
        <v>935</v>
      </c>
      <c r="BLR89" s="145" t="s">
        <v>936</v>
      </c>
      <c r="BLS89" s="145" t="s">
        <v>935</v>
      </c>
      <c r="BLT89" s="145" t="s">
        <v>936</v>
      </c>
      <c r="BLU89" s="145" t="s">
        <v>935</v>
      </c>
      <c r="BLV89" s="145" t="s">
        <v>936</v>
      </c>
      <c r="BLW89" s="145" t="s">
        <v>935</v>
      </c>
      <c r="BLX89" s="145" t="s">
        <v>936</v>
      </c>
      <c r="BLY89" s="145" t="s">
        <v>935</v>
      </c>
      <c r="BLZ89" s="145" t="s">
        <v>936</v>
      </c>
      <c r="BMA89" s="145" t="s">
        <v>935</v>
      </c>
      <c r="BMB89" s="145" t="s">
        <v>936</v>
      </c>
      <c r="BMC89" s="145" t="s">
        <v>935</v>
      </c>
      <c r="BMD89" s="145" t="s">
        <v>936</v>
      </c>
      <c r="BME89" s="145" t="s">
        <v>935</v>
      </c>
      <c r="BMF89" s="145" t="s">
        <v>936</v>
      </c>
      <c r="BMG89" s="145" t="s">
        <v>935</v>
      </c>
      <c r="BMH89" s="145" t="s">
        <v>936</v>
      </c>
      <c r="BMI89" s="145" t="s">
        <v>935</v>
      </c>
      <c r="BMJ89" s="145" t="s">
        <v>936</v>
      </c>
      <c r="BMK89" s="145" t="s">
        <v>935</v>
      </c>
      <c r="BML89" s="145" t="s">
        <v>936</v>
      </c>
      <c r="BMM89" s="145" t="s">
        <v>935</v>
      </c>
      <c r="BMN89" s="145" t="s">
        <v>936</v>
      </c>
      <c r="BMO89" s="145" t="s">
        <v>935</v>
      </c>
      <c r="BMP89" s="145" t="s">
        <v>936</v>
      </c>
      <c r="BMQ89" s="145" t="s">
        <v>935</v>
      </c>
      <c r="BMR89" s="145" t="s">
        <v>936</v>
      </c>
      <c r="BMS89" s="145" t="s">
        <v>935</v>
      </c>
      <c r="BMT89" s="145" t="s">
        <v>936</v>
      </c>
      <c r="BMU89" s="145" t="s">
        <v>935</v>
      </c>
      <c r="BMV89" s="145" t="s">
        <v>936</v>
      </c>
      <c r="BMW89" s="145" t="s">
        <v>935</v>
      </c>
      <c r="BMX89" s="145" t="s">
        <v>936</v>
      </c>
      <c r="BMY89" s="145" t="s">
        <v>935</v>
      </c>
      <c r="BMZ89" s="145" t="s">
        <v>936</v>
      </c>
      <c r="BNA89" s="145" t="s">
        <v>935</v>
      </c>
      <c r="BNB89" s="145" t="s">
        <v>936</v>
      </c>
      <c r="BNC89" s="145" t="s">
        <v>935</v>
      </c>
      <c r="BND89" s="145" t="s">
        <v>936</v>
      </c>
      <c r="BNE89" s="145" t="s">
        <v>935</v>
      </c>
      <c r="BNF89" s="145" t="s">
        <v>936</v>
      </c>
      <c r="BNG89" s="145" t="s">
        <v>935</v>
      </c>
      <c r="BNH89" s="145" t="s">
        <v>936</v>
      </c>
      <c r="BNI89" s="145" t="s">
        <v>935</v>
      </c>
      <c r="BNJ89" s="145" t="s">
        <v>936</v>
      </c>
      <c r="BNK89" s="145" t="s">
        <v>935</v>
      </c>
      <c r="BNL89" s="145" t="s">
        <v>936</v>
      </c>
      <c r="BNM89" s="145" t="s">
        <v>935</v>
      </c>
      <c r="BNN89" s="145" t="s">
        <v>936</v>
      </c>
      <c r="BNO89" s="145" t="s">
        <v>935</v>
      </c>
      <c r="BNP89" s="145" t="s">
        <v>936</v>
      </c>
      <c r="BNQ89" s="145" t="s">
        <v>935</v>
      </c>
      <c r="BNR89" s="145" t="s">
        <v>936</v>
      </c>
      <c r="BNS89" s="145" t="s">
        <v>935</v>
      </c>
      <c r="BNT89" s="145" t="s">
        <v>936</v>
      </c>
      <c r="BNU89" s="145" t="s">
        <v>935</v>
      </c>
      <c r="BNV89" s="145" t="s">
        <v>936</v>
      </c>
      <c r="BNW89" s="145" t="s">
        <v>935</v>
      </c>
      <c r="BNX89" s="145" t="s">
        <v>936</v>
      </c>
      <c r="BNY89" s="145" t="s">
        <v>935</v>
      </c>
      <c r="BNZ89" s="145" t="s">
        <v>936</v>
      </c>
      <c r="BOA89" s="145" t="s">
        <v>935</v>
      </c>
      <c r="BOB89" s="145" t="s">
        <v>936</v>
      </c>
      <c r="BOC89" s="145" t="s">
        <v>935</v>
      </c>
      <c r="BOD89" s="145" t="s">
        <v>936</v>
      </c>
      <c r="BOE89" s="145" t="s">
        <v>935</v>
      </c>
      <c r="BOF89" s="145" t="s">
        <v>936</v>
      </c>
      <c r="BOG89" s="145" t="s">
        <v>935</v>
      </c>
      <c r="BOH89" s="145" t="s">
        <v>936</v>
      </c>
      <c r="BOI89" s="145" t="s">
        <v>935</v>
      </c>
      <c r="BOJ89" s="145" t="s">
        <v>936</v>
      </c>
      <c r="BOK89" s="145" t="s">
        <v>935</v>
      </c>
      <c r="BOL89" s="145" t="s">
        <v>936</v>
      </c>
      <c r="BOM89" s="145" t="s">
        <v>935</v>
      </c>
      <c r="BON89" s="145" t="s">
        <v>936</v>
      </c>
      <c r="BOO89" s="145" t="s">
        <v>935</v>
      </c>
      <c r="BOP89" s="145" t="s">
        <v>936</v>
      </c>
      <c r="BOQ89" s="145" t="s">
        <v>935</v>
      </c>
      <c r="BOR89" s="145" t="s">
        <v>936</v>
      </c>
      <c r="BOS89" s="145" t="s">
        <v>935</v>
      </c>
      <c r="BOT89" s="145" t="s">
        <v>936</v>
      </c>
      <c r="BOU89" s="145" t="s">
        <v>935</v>
      </c>
      <c r="BOV89" s="145" t="s">
        <v>936</v>
      </c>
      <c r="BOW89" s="145" t="s">
        <v>935</v>
      </c>
      <c r="BOX89" s="145" t="s">
        <v>936</v>
      </c>
      <c r="BOY89" s="145" t="s">
        <v>935</v>
      </c>
      <c r="BOZ89" s="145" t="s">
        <v>936</v>
      </c>
      <c r="BPA89" s="145" t="s">
        <v>935</v>
      </c>
      <c r="BPB89" s="145" t="s">
        <v>936</v>
      </c>
      <c r="BPC89" s="145" t="s">
        <v>935</v>
      </c>
      <c r="BPD89" s="145" t="s">
        <v>936</v>
      </c>
      <c r="BPE89" s="145" t="s">
        <v>935</v>
      </c>
      <c r="BPF89" s="145" t="s">
        <v>936</v>
      </c>
      <c r="BPG89" s="145" t="s">
        <v>935</v>
      </c>
      <c r="BPH89" s="145" t="s">
        <v>936</v>
      </c>
      <c r="BPI89" s="145" t="s">
        <v>935</v>
      </c>
      <c r="BPJ89" s="145" t="s">
        <v>936</v>
      </c>
      <c r="BPK89" s="145" t="s">
        <v>935</v>
      </c>
      <c r="BPL89" s="145" t="s">
        <v>936</v>
      </c>
      <c r="BPM89" s="145" t="s">
        <v>935</v>
      </c>
      <c r="BPN89" s="145" t="s">
        <v>936</v>
      </c>
      <c r="BPO89" s="145" t="s">
        <v>935</v>
      </c>
      <c r="BPP89" s="145" t="s">
        <v>936</v>
      </c>
      <c r="BPQ89" s="145" t="s">
        <v>935</v>
      </c>
      <c r="BPR89" s="145" t="s">
        <v>936</v>
      </c>
      <c r="BPS89" s="145" t="s">
        <v>935</v>
      </c>
      <c r="BPT89" s="145" t="s">
        <v>936</v>
      </c>
      <c r="BPU89" s="145" t="s">
        <v>935</v>
      </c>
      <c r="BPV89" s="145" t="s">
        <v>936</v>
      </c>
      <c r="BPW89" s="145" t="s">
        <v>935</v>
      </c>
      <c r="BPX89" s="145" t="s">
        <v>936</v>
      </c>
      <c r="BPY89" s="145" t="s">
        <v>935</v>
      </c>
      <c r="BPZ89" s="145" t="s">
        <v>936</v>
      </c>
      <c r="BQA89" s="145" t="s">
        <v>935</v>
      </c>
      <c r="BQB89" s="145" t="s">
        <v>936</v>
      </c>
      <c r="BQC89" s="145" t="s">
        <v>935</v>
      </c>
      <c r="BQD89" s="145" t="s">
        <v>936</v>
      </c>
      <c r="BQE89" s="145" t="s">
        <v>935</v>
      </c>
      <c r="BQF89" s="145" t="s">
        <v>936</v>
      </c>
      <c r="BQG89" s="145" t="s">
        <v>935</v>
      </c>
      <c r="BQH89" s="145" t="s">
        <v>936</v>
      </c>
      <c r="BQI89" s="145" t="s">
        <v>935</v>
      </c>
      <c r="BQJ89" s="145" t="s">
        <v>936</v>
      </c>
      <c r="BQK89" s="145" t="s">
        <v>935</v>
      </c>
      <c r="BQL89" s="145" t="s">
        <v>936</v>
      </c>
      <c r="BQM89" s="145" t="s">
        <v>935</v>
      </c>
      <c r="BQN89" s="145" t="s">
        <v>936</v>
      </c>
      <c r="BQO89" s="145" t="s">
        <v>935</v>
      </c>
      <c r="BQP89" s="145" t="s">
        <v>936</v>
      </c>
      <c r="BQQ89" s="145" t="s">
        <v>935</v>
      </c>
      <c r="BQR89" s="145" t="s">
        <v>936</v>
      </c>
      <c r="BQS89" s="145" t="s">
        <v>935</v>
      </c>
      <c r="BQT89" s="145" t="s">
        <v>936</v>
      </c>
      <c r="BQU89" s="145" t="s">
        <v>935</v>
      </c>
      <c r="BQV89" s="145" t="s">
        <v>936</v>
      </c>
      <c r="BQW89" s="145" t="s">
        <v>935</v>
      </c>
      <c r="BQX89" s="145" t="s">
        <v>936</v>
      </c>
      <c r="BQY89" s="145" t="s">
        <v>935</v>
      </c>
      <c r="BQZ89" s="145" t="s">
        <v>936</v>
      </c>
      <c r="BRA89" s="145" t="s">
        <v>935</v>
      </c>
      <c r="BRB89" s="145" t="s">
        <v>936</v>
      </c>
      <c r="BRC89" s="145" t="s">
        <v>935</v>
      </c>
      <c r="BRD89" s="145" t="s">
        <v>936</v>
      </c>
      <c r="BRE89" s="145" t="s">
        <v>935</v>
      </c>
      <c r="BRF89" s="145" t="s">
        <v>936</v>
      </c>
      <c r="BRG89" s="145" t="s">
        <v>935</v>
      </c>
      <c r="BRH89" s="145" t="s">
        <v>936</v>
      </c>
      <c r="BRI89" s="145" t="s">
        <v>935</v>
      </c>
      <c r="BRJ89" s="145" t="s">
        <v>936</v>
      </c>
      <c r="BRK89" s="145" t="s">
        <v>935</v>
      </c>
      <c r="BRL89" s="145" t="s">
        <v>936</v>
      </c>
      <c r="BRM89" s="145" t="s">
        <v>935</v>
      </c>
      <c r="BRN89" s="145" t="s">
        <v>936</v>
      </c>
      <c r="BRO89" s="145" t="s">
        <v>935</v>
      </c>
      <c r="BRP89" s="145" t="s">
        <v>936</v>
      </c>
      <c r="BRQ89" s="145" t="s">
        <v>935</v>
      </c>
      <c r="BRR89" s="145" t="s">
        <v>936</v>
      </c>
      <c r="BRS89" s="145" t="s">
        <v>935</v>
      </c>
      <c r="BRT89" s="145" t="s">
        <v>936</v>
      </c>
      <c r="BRU89" s="145" t="s">
        <v>935</v>
      </c>
      <c r="BRV89" s="145" t="s">
        <v>936</v>
      </c>
      <c r="BRW89" s="145" t="s">
        <v>935</v>
      </c>
      <c r="BRX89" s="145" t="s">
        <v>936</v>
      </c>
      <c r="BRY89" s="145" t="s">
        <v>935</v>
      </c>
      <c r="BRZ89" s="145" t="s">
        <v>936</v>
      </c>
      <c r="BSA89" s="145" t="s">
        <v>935</v>
      </c>
      <c r="BSB89" s="145" t="s">
        <v>936</v>
      </c>
      <c r="BSC89" s="145" t="s">
        <v>935</v>
      </c>
      <c r="BSD89" s="145" t="s">
        <v>936</v>
      </c>
      <c r="BSE89" s="145" t="s">
        <v>935</v>
      </c>
      <c r="BSF89" s="145" t="s">
        <v>936</v>
      </c>
      <c r="BSG89" s="145" t="s">
        <v>935</v>
      </c>
      <c r="BSH89" s="145" t="s">
        <v>936</v>
      </c>
      <c r="BSI89" s="145" t="s">
        <v>935</v>
      </c>
      <c r="BSJ89" s="145" t="s">
        <v>936</v>
      </c>
      <c r="BSK89" s="145" t="s">
        <v>935</v>
      </c>
      <c r="BSL89" s="145" t="s">
        <v>936</v>
      </c>
      <c r="BSM89" s="145" t="s">
        <v>935</v>
      </c>
      <c r="BSN89" s="145" t="s">
        <v>936</v>
      </c>
      <c r="BSO89" s="145" t="s">
        <v>935</v>
      </c>
      <c r="BSP89" s="145" t="s">
        <v>936</v>
      </c>
      <c r="BSQ89" s="145" t="s">
        <v>935</v>
      </c>
      <c r="BSR89" s="145" t="s">
        <v>936</v>
      </c>
      <c r="BSS89" s="145" t="s">
        <v>935</v>
      </c>
      <c r="BST89" s="145" t="s">
        <v>936</v>
      </c>
      <c r="BSU89" s="145" t="s">
        <v>935</v>
      </c>
      <c r="BSV89" s="145" t="s">
        <v>936</v>
      </c>
      <c r="BSW89" s="145" t="s">
        <v>935</v>
      </c>
      <c r="BSX89" s="145" t="s">
        <v>936</v>
      </c>
      <c r="BSY89" s="145" t="s">
        <v>935</v>
      </c>
      <c r="BSZ89" s="145" t="s">
        <v>936</v>
      </c>
      <c r="BTA89" s="145" t="s">
        <v>935</v>
      </c>
      <c r="BTB89" s="145" t="s">
        <v>936</v>
      </c>
      <c r="BTC89" s="145" t="s">
        <v>935</v>
      </c>
      <c r="BTD89" s="145" t="s">
        <v>936</v>
      </c>
      <c r="BTE89" s="145" t="s">
        <v>935</v>
      </c>
      <c r="BTF89" s="145" t="s">
        <v>936</v>
      </c>
      <c r="BTG89" s="145" t="s">
        <v>935</v>
      </c>
      <c r="BTH89" s="145" t="s">
        <v>936</v>
      </c>
      <c r="BTI89" s="145" t="s">
        <v>935</v>
      </c>
      <c r="BTJ89" s="145" t="s">
        <v>936</v>
      </c>
      <c r="BTK89" s="145" t="s">
        <v>935</v>
      </c>
      <c r="BTL89" s="145" t="s">
        <v>936</v>
      </c>
      <c r="BTM89" s="145" t="s">
        <v>935</v>
      </c>
      <c r="BTN89" s="145" t="s">
        <v>936</v>
      </c>
      <c r="BTO89" s="145" t="s">
        <v>935</v>
      </c>
      <c r="BTP89" s="145" t="s">
        <v>936</v>
      </c>
      <c r="BTQ89" s="145" t="s">
        <v>935</v>
      </c>
      <c r="BTR89" s="145" t="s">
        <v>936</v>
      </c>
      <c r="BTS89" s="145" t="s">
        <v>935</v>
      </c>
      <c r="BTT89" s="145" t="s">
        <v>936</v>
      </c>
      <c r="BTU89" s="145" t="s">
        <v>935</v>
      </c>
      <c r="BTV89" s="145" t="s">
        <v>936</v>
      </c>
      <c r="BTW89" s="145" t="s">
        <v>935</v>
      </c>
      <c r="BTX89" s="145" t="s">
        <v>936</v>
      </c>
      <c r="BTY89" s="145" t="s">
        <v>935</v>
      </c>
      <c r="BTZ89" s="145" t="s">
        <v>936</v>
      </c>
      <c r="BUA89" s="145" t="s">
        <v>935</v>
      </c>
      <c r="BUB89" s="145" t="s">
        <v>936</v>
      </c>
      <c r="BUC89" s="145" t="s">
        <v>935</v>
      </c>
      <c r="BUD89" s="145" t="s">
        <v>936</v>
      </c>
      <c r="BUE89" s="145" t="s">
        <v>935</v>
      </c>
      <c r="BUF89" s="145" t="s">
        <v>936</v>
      </c>
      <c r="BUG89" s="145" t="s">
        <v>935</v>
      </c>
      <c r="BUH89" s="145" t="s">
        <v>936</v>
      </c>
      <c r="BUI89" s="145" t="s">
        <v>935</v>
      </c>
      <c r="BUJ89" s="145" t="s">
        <v>936</v>
      </c>
      <c r="BUK89" s="145" t="s">
        <v>935</v>
      </c>
      <c r="BUL89" s="145" t="s">
        <v>936</v>
      </c>
      <c r="BUM89" s="145" t="s">
        <v>935</v>
      </c>
      <c r="BUN89" s="145" t="s">
        <v>936</v>
      </c>
      <c r="BUO89" s="145" t="s">
        <v>935</v>
      </c>
      <c r="BUP89" s="145" t="s">
        <v>936</v>
      </c>
      <c r="BUQ89" s="145" t="s">
        <v>935</v>
      </c>
      <c r="BUR89" s="145" t="s">
        <v>936</v>
      </c>
      <c r="BUS89" s="145" t="s">
        <v>935</v>
      </c>
      <c r="BUT89" s="145" t="s">
        <v>936</v>
      </c>
      <c r="BUU89" s="145" t="s">
        <v>935</v>
      </c>
      <c r="BUV89" s="145" t="s">
        <v>936</v>
      </c>
      <c r="BUW89" s="145" t="s">
        <v>935</v>
      </c>
      <c r="BUX89" s="145" t="s">
        <v>936</v>
      </c>
      <c r="BUY89" s="145" t="s">
        <v>935</v>
      </c>
      <c r="BUZ89" s="145" t="s">
        <v>936</v>
      </c>
      <c r="BVA89" s="145" t="s">
        <v>935</v>
      </c>
      <c r="BVB89" s="145" t="s">
        <v>936</v>
      </c>
      <c r="BVC89" s="145" t="s">
        <v>935</v>
      </c>
      <c r="BVD89" s="145" t="s">
        <v>936</v>
      </c>
      <c r="BVE89" s="145" t="s">
        <v>935</v>
      </c>
      <c r="BVF89" s="145" t="s">
        <v>936</v>
      </c>
      <c r="BVG89" s="145" t="s">
        <v>935</v>
      </c>
      <c r="BVH89" s="145" t="s">
        <v>936</v>
      </c>
      <c r="BVI89" s="145" t="s">
        <v>935</v>
      </c>
      <c r="BVJ89" s="145" t="s">
        <v>936</v>
      </c>
      <c r="BVK89" s="145" t="s">
        <v>935</v>
      </c>
      <c r="BVL89" s="145" t="s">
        <v>936</v>
      </c>
      <c r="BVM89" s="145" t="s">
        <v>935</v>
      </c>
      <c r="BVN89" s="145" t="s">
        <v>936</v>
      </c>
      <c r="BVO89" s="145" t="s">
        <v>935</v>
      </c>
      <c r="BVP89" s="145" t="s">
        <v>936</v>
      </c>
      <c r="BVQ89" s="145" t="s">
        <v>935</v>
      </c>
      <c r="BVR89" s="145" t="s">
        <v>936</v>
      </c>
      <c r="BVS89" s="145" t="s">
        <v>935</v>
      </c>
      <c r="BVT89" s="145" t="s">
        <v>936</v>
      </c>
      <c r="BVU89" s="145" t="s">
        <v>935</v>
      </c>
      <c r="BVV89" s="145" t="s">
        <v>936</v>
      </c>
      <c r="BVW89" s="145" t="s">
        <v>935</v>
      </c>
      <c r="BVX89" s="145" t="s">
        <v>936</v>
      </c>
      <c r="BVY89" s="145" t="s">
        <v>935</v>
      </c>
      <c r="BVZ89" s="145" t="s">
        <v>936</v>
      </c>
      <c r="BWA89" s="145" t="s">
        <v>935</v>
      </c>
      <c r="BWB89" s="145" t="s">
        <v>936</v>
      </c>
      <c r="BWC89" s="145" t="s">
        <v>935</v>
      </c>
      <c r="BWD89" s="145" t="s">
        <v>936</v>
      </c>
      <c r="BWE89" s="145" t="s">
        <v>935</v>
      </c>
      <c r="BWF89" s="145" t="s">
        <v>936</v>
      </c>
      <c r="BWG89" s="145" t="s">
        <v>935</v>
      </c>
      <c r="BWH89" s="145" t="s">
        <v>936</v>
      </c>
      <c r="BWI89" s="145" t="s">
        <v>935</v>
      </c>
      <c r="BWJ89" s="145" t="s">
        <v>936</v>
      </c>
      <c r="BWK89" s="145" t="s">
        <v>935</v>
      </c>
      <c r="BWL89" s="145" t="s">
        <v>936</v>
      </c>
      <c r="BWM89" s="145" t="s">
        <v>935</v>
      </c>
      <c r="BWN89" s="145" t="s">
        <v>936</v>
      </c>
      <c r="BWO89" s="145" t="s">
        <v>935</v>
      </c>
      <c r="BWP89" s="145" t="s">
        <v>936</v>
      </c>
      <c r="BWQ89" s="145" t="s">
        <v>935</v>
      </c>
      <c r="BWR89" s="145" t="s">
        <v>936</v>
      </c>
      <c r="BWS89" s="145" t="s">
        <v>935</v>
      </c>
      <c r="BWT89" s="145" t="s">
        <v>936</v>
      </c>
      <c r="BWU89" s="145" t="s">
        <v>935</v>
      </c>
      <c r="BWV89" s="145" t="s">
        <v>936</v>
      </c>
      <c r="BWW89" s="145" t="s">
        <v>935</v>
      </c>
      <c r="BWX89" s="145" t="s">
        <v>936</v>
      </c>
      <c r="BWY89" s="145" t="s">
        <v>935</v>
      </c>
      <c r="BWZ89" s="145" t="s">
        <v>936</v>
      </c>
      <c r="BXA89" s="145" t="s">
        <v>935</v>
      </c>
      <c r="BXB89" s="145" t="s">
        <v>936</v>
      </c>
      <c r="BXC89" s="145" t="s">
        <v>935</v>
      </c>
      <c r="BXD89" s="145" t="s">
        <v>936</v>
      </c>
      <c r="BXE89" s="145" t="s">
        <v>935</v>
      </c>
      <c r="BXF89" s="145" t="s">
        <v>936</v>
      </c>
      <c r="BXG89" s="145" t="s">
        <v>935</v>
      </c>
      <c r="BXH89" s="145" t="s">
        <v>936</v>
      </c>
      <c r="BXI89" s="145" t="s">
        <v>935</v>
      </c>
      <c r="BXJ89" s="145" t="s">
        <v>936</v>
      </c>
      <c r="BXK89" s="145" t="s">
        <v>935</v>
      </c>
      <c r="BXL89" s="145" t="s">
        <v>936</v>
      </c>
      <c r="BXM89" s="145" t="s">
        <v>935</v>
      </c>
      <c r="BXN89" s="145" t="s">
        <v>936</v>
      </c>
      <c r="BXO89" s="145" t="s">
        <v>935</v>
      </c>
      <c r="BXP89" s="145" t="s">
        <v>936</v>
      </c>
      <c r="BXQ89" s="145" t="s">
        <v>935</v>
      </c>
      <c r="BXR89" s="145" t="s">
        <v>936</v>
      </c>
      <c r="BXS89" s="145" t="s">
        <v>935</v>
      </c>
      <c r="BXT89" s="145" t="s">
        <v>936</v>
      </c>
      <c r="BXU89" s="145" t="s">
        <v>935</v>
      </c>
      <c r="BXV89" s="145" t="s">
        <v>936</v>
      </c>
      <c r="BXW89" s="145" t="s">
        <v>935</v>
      </c>
      <c r="BXX89" s="145" t="s">
        <v>936</v>
      </c>
      <c r="BXY89" s="145" t="s">
        <v>935</v>
      </c>
      <c r="BXZ89" s="145" t="s">
        <v>936</v>
      </c>
      <c r="BYA89" s="145" t="s">
        <v>935</v>
      </c>
      <c r="BYB89" s="145" t="s">
        <v>936</v>
      </c>
      <c r="BYC89" s="145" t="s">
        <v>935</v>
      </c>
      <c r="BYD89" s="145" t="s">
        <v>936</v>
      </c>
      <c r="BYE89" s="145" t="s">
        <v>935</v>
      </c>
      <c r="BYF89" s="145" t="s">
        <v>936</v>
      </c>
      <c r="BYG89" s="145" t="s">
        <v>935</v>
      </c>
      <c r="BYH89" s="145" t="s">
        <v>936</v>
      </c>
      <c r="BYI89" s="145" t="s">
        <v>935</v>
      </c>
      <c r="BYJ89" s="145" t="s">
        <v>936</v>
      </c>
      <c r="BYK89" s="145" t="s">
        <v>935</v>
      </c>
      <c r="BYL89" s="145" t="s">
        <v>936</v>
      </c>
      <c r="BYM89" s="145" t="s">
        <v>935</v>
      </c>
      <c r="BYN89" s="145" t="s">
        <v>936</v>
      </c>
      <c r="BYO89" s="145" t="s">
        <v>935</v>
      </c>
      <c r="BYP89" s="145" t="s">
        <v>936</v>
      </c>
      <c r="BYQ89" s="145" t="s">
        <v>935</v>
      </c>
      <c r="BYR89" s="145" t="s">
        <v>936</v>
      </c>
      <c r="BYS89" s="145" t="s">
        <v>935</v>
      </c>
      <c r="BYT89" s="145" t="s">
        <v>936</v>
      </c>
      <c r="BYU89" s="145" t="s">
        <v>935</v>
      </c>
      <c r="BYV89" s="145" t="s">
        <v>936</v>
      </c>
      <c r="BYW89" s="145" t="s">
        <v>935</v>
      </c>
      <c r="BYX89" s="145" t="s">
        <v>936</v>
      </c>
      <c r="BYY89" s="145" t="s">
        <v>935</v>
      </c>
      <c r="BYZ89" s="145" t="s">
        <v>936</v>
      </c>
      <c r="BZA89" s="145" t="s">
        <v>935</v>
      </c>
      <c r="BZB89" s="145" t="s">
        <v>936</v>
      </c>
      <c r="BZC89" s="145" t="s">
        <v>935</v>
      </c>
      <c r="BZD89" s="145" t="s">
        <v>936</v>
      </c>
      <c r="BZE89" s="145" t="s">
        <v>935</v>
      </c>
      <c r="BZF89" s="145" t="s">
        <v>936</v>
      </c>
      <c r="BZG89" s="145" t="s">
        <v>935</v>
      </c>
      <c r="BZH89" s="145" t="s">
        <v>936</v>
      </c>
      <c r="BZI89" s="145" t="s">
        <v>935</v>
      </c>
      <c r="BZJ89" s="145" t="s">
        <v>936</v>
      </c>
      <c r="BZK89" s="145" t="s">
        <v>935</v>
      </c>
      <c r="BZL89" s="145" t="s">
        <v>936</v>
      </c>
      <c r="BZM89" s="145" t="s">
        <v>935</v>
      </c>
      <c r="BZN89" s="145" t="s">
        <v>936</v>
      </c>
      <c r="BZO89" s="145" t="s">
        <v>935</v>
      </c>
      <c r="BZP89" s="145" t="s">
        <v>936</v>
      </c>
      <c r="BZQ89" s="145" t="s">
        <v>935</v>
      </c>
      <c r="BZR89" s="145" t="s">
        <v>936</v>
      </c>
      <c r="BZS89" s="145" t="s">
        <v>935</v>
      </c>
      <c r="BZT89" s="145" t="s">
        <v>936</v>
      </c>
      <c r="BZU89" s="145" t="s">
        <v>935</v>
      </c>
      <c r="BZV89" s="145" t="s">
        <v>936</v>
      </c>
      <c r="BZW89" s="145" t="s">
        <v>935</v>
      </c>
      <c r="BZX89" s="145" t="s">
        <v>936</v>
      </c>
      <c r="BZY89" s="145" t="s">
        <v>935</v>
      </c>
      <c r="BZZ89" s="145" t="s">
        <v>936</v>
      </c>
      <c r="CAA89" s="145" t="s">
        <v>935</v>
      </c>
      <c r="CAB89" s="145" t="s">
        <v>936</v>
      </c>
      <c r="CAC89" s="145" t="s">
        <v>935</v>
      </c>
      <c r="CAD89" s="145" t="s">
        <v>936</v>
      </c>
      <c r="CAE89" s="145" t="s">
        <v>935</v>
      </c>
      <c r="CAF89" s="145" t="s">
        <v>936</v>
      </c>
      <c r="CAG89" s="145" t="s">
        <v>935</v>
      </c>
      <c r="CAH89" s="145" t="s">
        <v>936</v>
      </c>
      <c r="CAI89" s="145" t="s">
        <v>935</v>
      </c>
      <c r="CAJ89" s="145" t="s">
        <v>936</v>
      </c>
      <c r="CAK89" s="145" t="s">
        <v>935</v>
      </c>
      <c r="CAL89" s="145" t="s">
        <v>936</v>
      </c>
      <c r="CAM89" s="145" t="s">
        <v>935</v>
      </c>
      <c r="CAN89" s="145" t="s">
        <v>936</v>
      </c>
      <c r="CAO89" s="145" t="s">
        <v>935</v>
      </c>
      <c r="CAP89" s="145" t="s">
        <v>936</v>
      </c>
      <c r="CAQ89" s="145" t="s">
        <v>935</v>
      </c>
      <c r="CAR89" s="145" t="s">
        <v>936</v>
      </c>
      <c r="CAS89" s="145" t="s">
        <v>935</v>
      </c>
      <c r="CAT89" s="145" t="s">
        <v>936</v>
      </c>
      <c r="CAU89" s="145" t="s">
        <v>935</v>
      </c>
      <c r="CAV89" s="145" t="s">
        <v>936</v>
      </c>
      <c r="CAW89" s="145" t="s">
        <v>935</v>
      </c>
      <c r="CAX89" s="145" t="s">
        <v>936</v>
      </c>
      <c r="CAY89" s="145" t="s">
        <v>935</v>
      </c>
      <c r="CAZ89" s="145" t="s">
        <v>936</v>
      </c>
      <c r="CBA89" s="145" t="s">
        <v>935</v>
      </c>
      <c r="CBB89" s="145" t="s">
        <v>936</v>
      </c>
      <c r="CBC89" s="145" t="s">
        <v>935</v>
      </c>
      <c r="CBD89" s="145" t="s">
        <v>936</v>
      </c>
      <c r="CBE89" s="145" t="s">
        <v>935</v>
      </c>
      <c r="CBF89" s="145" t="s">
        <v>936</v>
      </c>
      <c r="CBG89" s="145" t="s">
        <v>935</v>
      </c>
      <c r="CBH89" s="145" t="s">
        <v>936</v>
      </c>
      <c r="CBI89" s="145" t="s">
        <v>935</v>
      </c>
      <c r="CBJ89" s="145" t="s">
        <v>936</v>
      </c>
      <c r="CBK89" s="145" t="s">
        <v>935</v>
      </c>
      <c r="CBL89" s="145" t="s">
        <v>936</v>
      </c>
      <c r="CBM89" s="145" t="s">
        <v>935</v>
      </c>
      <c r="CBN89" s="145" t="s">
        <v>936</v>
      </c>
      <c r="CBO89" s="145" t="s">
        <v>935</v>
      </c>
      <c r="CBP89" s="145" t="s">
        <v>936</v>
      </c>
      <c r="CBQ89" s="145" t="s">
        <v>935</v>
      </c>
      <c r="CBR89" s="145" t="s">
        <v>936</v>
      </c>
      <c r="CBS89" s="145" t="s">
        <v>935</v>
      </c>
      <c r="CBT89" s="145" t="s">
        <v>936</v>
      </c>
      <c r="CBU89" s="145" t="s">
        <v>935</v>
      </c>
      <c r="CBV89" s="145" t="s">
        <v>936</v>
      </c>
      <c r="CBW89" s="145" t="s">
        <v>935</v>
      </c>
      <c r="CBX89" s="145" t="s">
        <v>936</v>
      </c>
      <c r="CBY89" s="145" t="s">
        <v>935</v>
      </c>
      <c r="CBZ89" s="145" t="s">
        <v>936</v>
      </c>
      <c r="CCA89" s="145" t="s">
        <v>935</v>
      </c>
      <c r="CCB89" s="145" t="s">
        <v>936</v>
      </c>
      <c r="CCC89" s="145" t="s">
        <v>935</v>
      </c>
      <c r="CCD89" s="145" t="s">
        <v>936</v>
      </c>
      <c r="CCE89" s="145" t="s">
        <v>935</v>
      </c>
      <c r="CCF89" s="145" t="s">
        <v>936</v>
      </c>
      <c r="CCG89" s="145" t="s">
        <v>935</v>
      </c>
      <c r="CCH89" s="145" t="s">
        <v>936</v>
      </c>
      <c r="CCI89" s="145" t="s">
        <v>935</v>
      </c>
      <c r="CCJ89" s="145" t="s">
        <v>936</v>
      </c>
      <c r="CCK89" s="145" t="s">
        <v>935</v>
      </c>
      <c r="CCL89" s="145" t="s">
        <v>936</v>
      </c>
      <c r="CCM89" s="145" t="s">
        <v>935</v>
      </c>
      <c r="CCN89" s="145" t="s">
        <v>936</v>
      </c>
      <c r="CCO89" s="145" t="s">
        <v>935</v>
      </c>
      <c r="CCP89" s="145" t="s">
        <v>936</v>
      </c>
      <c r="CCQ89" s="145" t="s">
        <v>935</v>
      </c>
      <c r="CCR89" s="145" t="s">
        <v>936</v>
      </c>
      <c r="CCS89" s="145" t="s">
        <v>935</v>
      </c>
      <c r="CCT89" s="145" t="s">
        <v>936</v>
      </c>
      <c r="CCU89" s="145" t="s">
        <v>935</v>
      </c>
      <c r="CCV89" s="145" t="s">
        <v>936</v>
      </c>
      <c r="CCW89" s="145" t="s">
        <v>935</v>
      </c>
      <c r="CCX89" s="145" t="s">
        <v>936</v>
      </c>
      <c r="CCY89" s="145" t="s">
        <v>935</v>
      </c>
      <c r="CCZ89" s="145" t="s">
        <v>936</v>
      </c>
      <c r="CDA89" s="145" t="s">
        <v>935</v>
      </c>
      <c r="CDB89" s="145" t="s">
        <v>936</v>
      </c>
      <c r="CDC89" s="145" t="s">
        <v>935</v>
      </c>
      <c r="CDD89" s="145" t="s">
        <v>936</v>
      </c>
      <c r="CDE89" s="145" t="s">
        <v>935</v>
      </c>
      <c r="CDF89" s="145" t="s">
        <v>936</v>
      </c>
      <c r="CDG89" s="145" t="s">
        <v>935</v>
      </c>
      <c r="CDH89" s="145" t="s">
        <v>936</v>
      </c>
      <c r="CDI89" s="145" t="s">
        <v>935</v>
      </c>
      <c r="CDJ89" s="145" t="s">
        <v>936</v>
      </c>
      <c r="CDK89" s="145" t="s">
        <v>935</v>
      </c>
      <c r="CDL89" s="145" t="s">
        <v>936</v>
      </c>
      <c r="CDM89" s="145" t="s">
        <v>935</v>
      </c>
      <c r="CDN89" s="145" t="s">
        <v>936</v>
      </c>
      <c r="CDO89" s="145" t="s">
        <v>935</v>
      </c>
      <c r="CDP89" s="145" t="s">
        <v>936</v>
      </c>
      <c r="CDQ89" s="145" t="s">
        <v>935</v>
      </c>
      <c r="CDR89" s="145" t="s">
        <v>936</v>
      </c>
      <c r="CDS89" s="145" t="s">
        <v>935</v>
      </c>
      <c r="CDT89" s="145" t="s">
        <v>936</v>
      </c>
      <c r="CDU89" s="145" t="s">
        <v>935</v>
      </c>
      <c r="CDV89" s="145" t="s">
        <v>936</v>
      </c>
      <c r="CDW89" s="145" t="s">
        <v>935</v>
      </c>
      <c r="CDX89" s="145" t="s">
        <v>936</v>
      </c>
      <c r="CDY89" s="145" t="s">
        <v>935</v>
      </c>
      <c r="CDZ89" s="145" t="s">
        <v>936</v>
      </c>
      <c r="CEA89" s="145" t="s">
        <v>935</v>
      </c>
      <c r="CEB89" s="145" t="s">
        <v>936</v>
      </c>
      <c r="CEC89" s="145" t="s">
        <v>935</v>
      </c>
      <c r="CED89" s="145" t="s">
        <v>936</v>
      </c>
      <c r="CEE89" s="145" t="s">
        <v>935</v>
      </c>
      <c r="CEF89" s="145" t="s">
        <v>936</v>
      </c>
      <c r="CEG89" s="145" t="s">
        <v>935</v>
      </c>
      <c r="CEH89" s="145" t="s">
        <v>936</v>
      </c>
      <c r="CEI89" s="145" t="s">
        <v>935</v>
      </c>
      <c r="CEJ89" s="145" t="s">
        <v>936</v>
      </c>
      <c r="CEK89" s="145" t="s">
        <v>935</v>
      </c>
      <c r="CEL89" s="145" t="s">
        <v>936</v>
      </c>
      <c r="CEM89" s="145" t="s">
        <v>935</v>
      </c>
      <c r="CEN89" s="145" t="s">
        <v>936</v>
      </c>
      <c r="CEO89" s="145" t="s">
        <v>935</v>
      </c>
      <c r="CEP89" s="145" t="s">
        <v>936</v>
      </c>
      <c r="CEQ89" s="145" t="s">
        <v>935</v>
      </c>
      <c r="CER89" s="145" t="s">
        <v>936</v>
      </c>
      <c r="CES89" s="145" t="s">
        <v>935</v>
      </c>
      <c r="CET89" s="145" t="s">
        <v>936</v>
      </c>
      <c r="CEU89" s="145" t="s">
        <v>935</v>
      </c>
      <c r="CEV89" s="145" t="s">
        <v>936</v>
      </c>
      <c r="CEW89" s="145" t="s">
        <v>935</v>
      </c>
      <c r="CEX89" s="145" t="s">
        <v>936</v>
      </c>
      <c r="CEY89" s="145" t="s">
        <v>935</v>
      </c>
      <c r="CEZ89" s="145" t="s">
        <v>936</v>
      </c>
      <c r="CFA89" s="145" t="s">
        <v>935</v>
      </c>
      <c r="CFB89" s="145" t="s">
        <v>936</v>
      </c>
      <c r="CFC89" s="145" t="s">
        <v>935</v>
      </c>
      <c r="CFD89" s="145" t="s">
        <v>936</v>
      </c>
      <c r="CFE89" s="145" t="s">
        <v>935</v>
      </c>
      <c r="CFF89" s="145" t="s">
        <v>936</v>
      </c>
      <c r="CFG89" s="145" t="s">
        <v>935</v>
      </c>
      <c r="CFH89" s="145" t="s">
        <v>936</v>
      </c>
      <c r="CFI89" s="145" t="s">
        <v>935</v>
      </c>
      <c r="CFJ89" s="145" t="s">
        <v>936</v>
      </c>
      <c r="CFK89" s="145" t="s">
        <v>935</v>
      </c>
      <c r="CFL89" s="145" t="s">
        <v>936</v>
      </c>
      <c r="CFM89" s="145" t="s">
        <v>935</v>
      </c>
      <c r="CFN89" s="145" t="s">
        <v>936</v>
      </c>
      <c r="CFO89" s="145" t="s">
        <v>935</v>
      </c>
      <c r="CFP89" s="145" t="s">
        <v>936</v>
      </c>
      <c r="CFQ89" s="145" t="s">
        <v>935</v>
      </c>
      <c r="CFR89" s="145" t="s">
        <v>936</v>
      </c>
      <c r="CFS89" s="145" t="s">
        <v>935</v>
      </c>
      <c r="CFT89" s="145" t="s">
        <v>936</v>
      </c>
      <c r="CFU89" s="145" t="s">
        <v>935</v>
      </c>
      <c r="CFV89" s="145" t="s">
        <v>936</v>
      </c>
      <c r="CFW89" s="145" t="s">
        <v>935</v>
      </c>
      <c r="CFX89" s="145" t="s">
        <v>936</v>
      </c>
      <c r="CFY89" s="145" t="s">
        <v>935</v>
      </c>
      <c r="CFZ89" s="145" t="s">
        <v>936</v>
      </c>
      <c r="CGA89" s="145" t="s">
        <v>935</v>
      </c>
      <c r="CGB89" s="145" t="s">
        <v>936</v>
      </c>
      <c r="CGC89" s="145" t="s">
        <v>935</v>
      </c>
      <c r="CGD89" s="145" t="s">
        <v>936</v>
      </c>
      <c r="CGE89" s="145" t="s">
        <v>935</v>
      </c>
      <c r="CGF89" s="145" t="s">
        <v>936</v>
      </c>
      <c r="CGG89" s="145" t="s">
        <v>935</v>
      </c>
      <c r="CGH89" s="145" t="s">
        <v>936</v>
      </c>
      <c r="CGI89" s="145" t="s">
        <v>935</v>
      </c>
      <c r="CGJ89" s="145" t="s">
        <v>936</v>
      </c>
      <c r="CGK89" s="145" t="s">
        <v>935</v>
      </c>
      <c r="CGL89" s="145" t="s">
        <v>936</v>
      </c>
      <c r="CGM89" s="145" t="s">
        <v>935</v>
      </c>
      <c r="CGN89" s="145" t="s">
        <v>936</v>
      </c>
      <c r="CGO89" s="145" t="s">
        <v>935</v>
      </c>
      <c r="CGP89" s="145" t="s">
        <v>936</v>
      </c>
      <c r="CGQ89" s="145" t="s">
        <v>935</v>
      </c>
      <c r="CGR89" s="145" t="s">
        <v>936</v>
      </c>
      <c r="CGS89" s="145" t="s">
        <v>935</v>
      </c>
      <c r="CGT89" s="145" t="s">
        <v>936</v>
      </c>
      <c r="CGU89" s="145" t="s">
        <v>935</v>
      </c>
      <c r="CGV89" s="145" t="s">
        <v>936</v>
      </c>
      <c r="CGW89" s="145" t="s">
        <v>935</v>
      </c>
      <c r="CGX89" s="145" t="s">
        <v>936</v>
      </c>
      <c r="CGY89" s="145" t="s">
        <v>935</v>
      </c>
      <c r="CGZ89" s="145" t="s">
        <v>936</v>
      </c>
      <c r="CHA89" s="145" t="s">
        <v>935</v>
      </c>
      <c r="CHB89" s="145" t="s">
        <v>936</v>
      </c>
      <c r="CHC89" s="145" t="s">
        <v>935</v>
      </c>
      <c r="CHD89" s="145" t="s">
        <v>936</v>
      </c>
      <c r="CHE89" s="145" t="s">
        <v>935</v>
      </c>
      <c r="CHF89" s="145" t="s">
        <v>936</v>
      </c>
      <c r="CHG89" s="145" t="s">
        <v>935</v>
      </c>
      <c r="CHH89" s="145" t="s">
        <v>936</v>
      </c>
      <c r="CHI89" s="145" t="s">
        <v>935</v>
      </c>
      <c r="CHJ89" s="145" t="s">
        <v>936</v>
      </c>
      <c r="CHK89" s="145" t="s">
        <v>935</v>
      </c>
      <c r="CHL89" s="145" t="s">
        <v>936</v>
      </c>
      <c r="CHM89" s="145" t="s">
        <v>935</v>
      </c>
      <c r="CHN89" s="145" t="s">
        <v>936</v>
      </c>
      <c r="CHO89" s="145" t="s">
        <v>935</v>
      </c>
      <c r="CHP89" s="145" t="s">
        <v>936</v>
      </c>
      <c r="CHQ89" s="145" t="s">
        <v>935</v>
      </c>
      <c r="CHR89" s="145" t="s">
        <v>936</v>
      </c>
      <c r="CHS89" s="145" t="s">
        <v>935</v>
      </c>
      <c r="CHT89" s="145" t="s">
        <v>936</v>
      </c>
      <c r="CHU89" s="145" t="s">
        <v>935</v>
      </c>
      <c r="CHV89" s="145" t="s">
        <v>936</v>
      </c>
      <c r="CHW89" s="145" t="s">
        <v>935</v>
      </c>
      <c r="CHX89" s="145" t="s">
        <v>936</v>
      </c>
      <c r="CHY89" s="145" t="s">
        <v>935</v>
      </c>
      <c r="CHZ89" s="145" t="s">
        <v>936</v>
      </c>
      <c r="CIA89" s="145" t="s">
        <v>935</v>
      </c>
      <c r="CIB89" s="145" t="s">
        <v>936</v>
      </c>
      <c r="CIC89" s="145" t="s">
        <v>935</v>
      </c>
      <c r="CID89" s="145" t="s">
        <v>936</v>
      </c>
      <c r="CIE89" s="145" t="s">
        <v>935</v>
      </c>
      <c r="CIF89" s="145" t="s">
        <v>936</v>
      </c>
      <c r="CIG89" s="145" t="s">
        <v>935</v>
      </c>
      <c r="CIH89" s="145" t="s">
        <v>936</v>
      </c>
      <c r="CII89" s="145" t="s">
        <v>935</v>
      </c>
      <c r="CIJ89" s="145" t="s">
        <v>936</v>
      </c>
      <c r="CIK89" s="145" t="s">
        <v>935</v>
      </c>
      <c r="CIL89" s="145" t="s">
        <v>936</v>
      </c>
      <c r="CIM89" s="145" t="s">
        <v>935</v>
      </c>
      <c r="CIN89" s="145" t="s">
        <v>936</v>
      </c>
      <c r="CIO89" s="145" t="s">
        <v>935</v>
      </c>
      <c r="CIP89" s="145" t="s">
        <v>936</v>
      </c>
      <c r="CIQ89" s="145" t="s">
        <v>935</v>
      </c>
      <c r="CIR89" s="145" t="s">
        <v>936</v>
      </c>
      <c r="CIS89" s="145" t="s">
        <v>935</v>
      </c>
      <c r="CIT89" s="145" t="s">
        <v>936</v>
      </c>
      <c r="CIU89" s="145" t="s">
        <v>935</v>
      </c>
      <c r="CIV89" s="145" t="s">
        <v>936</v>
      </c>
      <c r="CIW89" s="145" t="s">
        <v>935</v>
      </c>
      <c r="CIX89" s="145" t="s">
        <v>936</v>
      </c>
      <c r="CIY89" s="145" t="s">
        <v>935</v>
      </c>
      <c r="CIZ89" s="145" t="s">
        <v>936</v>
      </c>
      <c r="CJA89" s="145" t="s">
        <v>935</v>
      </c>
      <c r="CJB89" s="145" t="s">
        <v>936</v>
      </c>
      <c r="CJC89" s="145" t="s">
        <v>935</v>
      </c>
      <c r="CJD89" s="145" t="s">
        <v>936</v>
      </c>
      <c r="CJE89" s="145" t="s">
        <v>935</v>
      </c>
      <c r="CJF89" s="145" t="s">
        <v>936</v>
      </c>
      <c r="CJG89" s="145" t="s">
        <v>935</v>
      </c>
      <c r="CJH89" s="145" t="s">
        <v>936</v>
      </c>
      <c r="CJI89" s="145" t="s">
        <v>935</v>
      </c>
      <c r="CJJ89" s="145" t="s">
        <v>936</v>
      </c>
      <c r="CJK89" s="145" t="s">
        <v>935</v>
      </c>
      <c r="CJL89" s="145" t="s">
        <v>936</v>
      </c>
      <c r="CJM89" s="145" t="s">
        <v>935</v>
      </c>
      <c r="CJN89" s="145" t="s">
        <v>936</v>
      </c>
      <c r="CJO89" s="145" t="s">
        <v>935</v>
      </c>
      <c r="CJP89" s="145" t="s">
        <v>936</v>
      </c>
      <c r="CJQ89" s="145" t="s">
        <v>935</v>
      </c>
      <c r="CJR89" s="145" t="s">
        <v>936</v>
      </c>
      <c r="CJS89" s="145" t="s">
        <v>935</v>
      </c>
      <c r="CJT89" s="145" t="s">
        <v>936</v>
      </c>
      <c r="CJU89" s="145" t="s">
        <v>935</v>
      </c>
      <c r="CJV89" s="145" t="s">
        <v>936</v>
      </c>
      <c r="CJW89" s="145" t="s">
        <v>935</v>
      </c>
      <c r="CJX89" s="145" t="s">
        <v>936</v>
      </c>
      <c r="CJY89" s="145" t="s">
        <v>935</v>
      </c>
      <c r="CJZ89" s="145" t="s">
        <v>936</v>
      </c>
      <c r="CKA89" s="145" t="s">
        <v>935</v>
      </c>
      <c r="CKB89" s="145" t="s">
        <v>936</v>
      </c>
      <c r="CKC89" s="145" t="s">
        <v>935</v>
      </c>
      <c r="CKD89" s="145" t="s">
        <v>936</v>
      </c>
      <c r="CKE89" s="145" t="s">
        <v>935</v>
      </c>
      <c r="CKF89" s="145" t="s">
        <v>936</v>
      </c>
      <c r="CKG89" s="145" t="s">
        <v>935</v>
      </c>
      <c r="CKH89" s="145" t="s">
        <v>936</v>
      </c>
      <c r="CKI89" s="145" t="s">
        <v>935</v>
      </c>
      <c r="CKJ89" s="145" t="s">
        <v>936</v>
      </c>
      <c r="CKK89" s="145" t="s">
        <v>935</v>
      </c>
      <c r="CKL89" s="145" t="s">
        <v>936</v>
      </c>
      <c r="CKM89" s="145" t="s">
        <v>935</v>
      </c>
      <c r="CKN89" s="145" t="s">
        <v>936</v>
      </c>
      <c r="CKO89" s="145" t="s">
        <v>935</v>
      </c>
      <c r="CKP89" s="145" t="s">
        <v>936</v>
      </c>
      <c r="CKQ89" s="145" t="s">
        <v>935</v>
      </c>
      <c r="CKR89" s="145" t="s">
        <v>936</v>
      </c>
      <c r="CKS89" s="145" t="s">
        <v>935</v>
      </c>
      <c r="CKT89" s="145" t="s">
        <v>936</v>
      </c>
      <c r="CKU89" s="145" t="s">
        <v>935</v>
      </c>
      <c r="CKV89" s="145" t="s">
        <v>936</v>
      </c>
      <c r="CKW89" s="145" t="s">
        <v>935</v>
      </c>
      <c r="CKX89" s="145" t="s">
        <v>936</v>
      </c>
      <c r="CKY89" s="145" t="s">
        <v>935</v>
      </c>
      <c r="CKZ89" s="145" t="s">
        <v>936</v>
      </c>
      <c r="CLA89" s="145" t="s">
        <v>935</v>
      </c>
      <c r="CLB89" s="145" t="s">
        <v>936</v>
      </c>
      <c r="CLC89" s="145" t="s">
        <v>935</v>
      </c>
      <c r="CLD89" s="145" t="s">
        <v>936</v>
      </c>
      <c r="CLE89" s="145" t="s">
        <v>935</v>
      </c>
      <c r="CLF89" s="145" t="s">
        <v>936</v>
      </c>
      <c r="CLG89" s="145" t="s">
        <v>935</v>
      </c>
      <c r="CLH89" s="145" t="s">
        <v>936</v>
      </c>
      <c r="CLI89" s="145" t="s">
        <v>935</v>
      </c>
      <c r="CLJ89" s="145" t="s">
        <v>936</v>
      </c>
      <c r="CLK89" s="145" t="s">
        <v>935</v>
      </c>
      <c r="CLL89" s="145" t="s">
        <v>936</v>
      </c>
      <c r="CLM89" s="145" t="s">
        <v>935</v>
      </c>
      <c r="CLN89" s="145" t="s">
        <v>936</v>
      </c>
      <c r="CLO89" s="145" t="s">
        <v>935</v>
      </c>
      <c r="CLP89" s="145" t="s">
        <v>936</v>
      </c>
      <c r="CLQ89" s="145" t="s">
        <v>935</v>
      </c>
      <c r="CLR89" s="145" t="s">
        <v>936</v>
      </c>
      <c r="CLS89" s="145" t="s">
        <v>935</v>
      </c>
      <c r="CLT89" s="145" t="s">
        <v>936</v>
      </c>
      <c r="CLU89" s="145" t="s">
        <v>935</v>
      </c>
      <c r="CLV89" s="145" t="s">
        <v>936</v>
      </c>
      <c r="CLW89" s="145" t="s">
        <v>935</v>
      </c>
      <c r="CLX89" s="145" t="s">
        <v>936</v>
      </c>
      <c r="CLY89" s="145" t="s">
        <v>935</v>
      </c>
      <c r="CLZ89" s="145" t="s">
        <v>936</v>
      </c>
      <c r="CMA89" s="145" t="s">
        <v>935</v>
      </c>
      <c r="CMB89" s="145" t="s">
        <v>936</v>
      </c>
      <c r="CMC89" s="145" t="s">
        <v>935</v>
      </c>
      <c r="CMD89" s="145" t="s">
        <v>936</v>
      </c>
      <c r="CME89" s="145" t="s">
        <v>935</v>
      </c>
      <c r="CMF89" s="145" t="s">
        <v>936</v>
      </c>
      <c r="CMG89" s="145" t="s">
        <v>935</v>
      </c>
      <c r="CMH89" s="145" t="s">
        <v>936</v>
      </c>
      <c r="CMI89" s="145" t="s">
        <v>935</v>
      </c>
      <c r="CMJ89" s="145" t="s">
        <v>936</v>
      </c>
      <c r="CMK89" s="145" t="s">
        <v>935</v>
      </c>
      <c r="CML89" s="145" t="s">
        <v>936</v>
      </c>
      <c r="CMM89" s="145" t="s">
        <v>935</v>
      </c>
      <c r="CMN89" s="145" t="s">
        <v>936</v>
      </c>
      <c r="CMO89" s="145" t="s">
        <v>935</v>
      </c>
      <c r="CMP89" s="145" t="s">
        <v>936</v>
      </c>
      <c r="CMQ89" s="145" t="s">
        <v>935</v>
      </c>
      <c r="CMR89" s="145" t="s">
        <v>936</v>
      </c>
      <c r="CMS89" s="145" t="s">
        <v>935</v>
      </c>
      <c r="CMT89" s="145" t="s">
        <v>936</v>
      </c>
      <c r="CMU89" s="145" t="s">
        <v>935</v>
      </c>
      <c r="CMV89" s="145" t="s">
        <v>936</v>
      </c>
      <c r="CMW89" s="145" t="s">
        <v>935</v>
      </c>
      <c r="CMX89" s="145" t="s">
        <v>936</v>
      </c>
      <c r="CMY89" s="145" t="s">
        <v>935</v>
      </c>
      <c r="CMZ89" s="145" t="s">
        <v>936</v>
      </c>
      <c r="CNA89" s="145" t="s">
        <v>935</v>
      </c>
      <c r="CNB89" s="145" t="s">
        <v>936</v>
      </c>
      <c r="CNC89" s="145" t="s">
        <v>935</v>
      </c>
      <c r="CND89" s="145" t="s">
        <v>936</v>
      </c>
      <c r="CNE89" s="145" t="s">
        <v>935</v>
      </c>
      <c r="CNF89" s="145" t="s">
        <v>936</v>
      </c>
      <c r="CNG89" s="145" t="s">
        <v>935</v>
      </c>
      <c r="CNH89" s="145" t="s">
        <v>936</v>
      </c>
      <c r="CNI89" s="145" t="s">
        <v>935</v>
      </c>
      <c r="CNJ89" s="145" t="s">
        <v>936</v>
      </c>
      <c r="CNK89" s="145" t="s">
        <v>935</v>
      </c>
      <c r="CNL89" s="145" t="s">
        <v>936</v>
      </c>
      <c r="CNM89" s="145" t="s">
        <v>935</v>
      </c>
      <c r="CNN89" s="145" t="s">
        <v>936</v>
      </c>
      <c r="CNO89" s="145" t="s">
        <v>935</v>
      </c>
      <c r="CNP89" s="145" t="s">
        <v>936</v>
      </c>
      <c r="CNQ89" s="145" t="s">
        <v>935</v>
      </c>
      <c r="CNR89" s="145" t="s">
        <v>936</v>
      </c>
      <c r="CNS89" s="145" t="s">
        <v>935</v>
      </c>
      <c r="CNT89" s="145" t="s">
        <v>936</v>
      </c>
      <c r="CNU89" s="145" t="s">
        <v>935</v>
      </c>
      <c r="CNV89" s="145" t="s">
        <v>936</v>
      </c>
      <c r="CNW89" s="145" t="s">
        <v>935</v>
      </c>
      <c r="CNX89" s="145" t="s">
        <v>936</v>
      </c>
      <c r="CNY89" s="145" t="s">
        <v>935</v>
      </c>
      <c r="CNZ89" s="145" t="s">
        <v>936</v>
      </c>
      <c r="COA89" s="145" t="s">
        <v>935</v>
      </c>
      <c r="COB89" s="145" t="s">
        <v>936</v>
      </c>
      <c r="COC89" s="145" t="s">
        <v>935</v>
      </c>
      <c r="COD89" s="145" t="s">
        <v>936</v>
      </c>
      <c r="COE89" s="145" t="s">
        <v>935</v>
      </c>
      <c r="COF89" s="145" t="s">
        <v>936</v>
      </c>
      <c r="COG89" s="145" t="s">
        <v>935</v>
      </c>
      <c r="COH89" s="145" t="s">
        <v>936</v>
      </c>
      <c r="COI89" s="145" t="s">
        <v>935</v>
      </c>
      <c r="COJ89" s="145" t="s">
        <v>936</v>
      </c>
      <c r="COK89" s="145" t="s">
        <v>935</v>
      </c>
      <c r="COL89" s="145" t="s">
        <v>936</v>
      </c>
      <c r="COM89" s="145" t="s">
        <v>935</v>
      </c>
      <c r="CON89" s="145" t="s">
        <v>936</v>
      </c>
      <c r="COO89" s="145" t="s">
        <v>935</v>
      </c>
      <c r="COP89" s="145" t="s">
        <v>936</v>
      </c>
      <c r="COQ89" s="145" t="s">
        <v>935</v>
      </c>
      <c r="COR89" s="145" t="s">
        <v>936</v>
      </c>
      <c r="COS89" s="145" t="s">
        <v>935</v>
      </c>
      <c r="COT89" s="145" t="s">
        <v>936</v>
      </c>
      <c r="COU89" s="145" t="s">
        <v>935</v>
      </c>
      <c r="COV89" s="145" t="s">
        <v>936</v>
      </c>
      <c r="COW89" s="145" t="s">
        <v>935</v>
      </c>
      <c r="COX89" s="145" t="s">
        <v>936</v>
      </c>
      <c r="COY89" s="145" t="s">
        <v>935</v>
      </c>
      <c r="COZ89" s="145" t="s">
        <v>936</v>
      </c>
      <c r="CPA89" s="145" t="s">
        <v>935</v>
      </c>
      <c r="CPB89" s="145" t="s">
        <v>936</v>
      </c>
      <c r="CPC89" s="145" t="s">
        <v>935</v>
      </c>
      <c r="CPD89" s="145" t="s">
        <v>936</v>
      </c>
      <c r="CPE89" s="145" t="s">
        <v>935</v>
      </c>
      <c r="CPF89" s="145" t="s">
        <v>936</v>
      </c>
      <c r="CPG89" s="145" t="s">
        <v>935</v>
      </c>
      <c r="CPH89" s="145" t="s">
        <v>936</v>
      </c>
      <c r="CPI89" s="145" t="s">
        <v>935</v>
      </c>
      <c r="CPJ89" s="145" t="s">
        <v>936</v>
      </c>
      <c r="CPK89" s="145" t="s">
        <v>935</v>
      </c>
      <c r="CPL89" s="145" t="s">
        <v>936</v>
      </c>
      <c r="CPM89" s="145" t="s">
        <v>935</v>
      </c>
      <c r="CPN89" s="145" t="s">
        <v>936</v>
      </c>
      <c r="CPO89" s="145" t="s">
        <v>935</v>
      </c>
      <c r="CPP89" s="145" t="s">
        <v>936</v>
      </c>
      <c r="CPQ89" s="145" t="s">
        <v>935</v>
      </c>
      <c r="CPR89" s="145" t="s">
        <v>936</v>
      </c>
      <c r="CPS89" s="145" t="s">
        <v>935</v>
      </c>
      <c r="CPT89" s="145" t="s">
        <v>936</v>
      </c>
      <c r="CPU89" s="145" t="s">
        <v>935</v>
      </c>
      <c r="CPV89" s="145" t="s">
        <v>936</v>
      </c>
      <c r="CPW89" s="145" t="s">
        <v>935</v>
      </c>
      <c r="CPX89" s="145" t="s">
        <v>936</v>
      </c>
      <c r="CPY89" s="145" t="s">
        <v>935</v>
      </c>
      <c r="CPZ89" s="145" t="s">
        <v>936</v>
      </c>
      <c r="CQA89" s="145" t="s">
        <v>935</v>
      </c>
      <c r="CQB89" s="145" t="s">
        <v>936</v>
      </c>
      <c r="CQC89" s="145" t="s">
        <v>935</v>
      </c>
      <c r="CQD89" s="145" t="s">
        <v>936</v>
      </c>
      <c r="CQE89" s="145" t="s">
        <v>935</v>
      </c>
      <c r="CQF89" s="145" t="s">
        <v>936</v>
      </c>
      <c r="CQG89" s="145" t="s">
        <v>935</v>
      </c>
      <c r="CQH89" s="145" t="s">
        <v>936</v>
      </c>
      <c r="CQI89" s="145" t="s">
        <v>935</v>
      </c>
      <c r="CQJ89" s="145" t="s">
        <v>936</v>
      </c>
      <c r="CQK89" s="145" t="s">
        <v>935</v>
      </c>
      <c r="CQL89" s="145" t="s">
        <v>936</v>
      </c>
      <c r="CQM89" s="145" t="s">
        <v>935</v>
      </c>
      <c r="CQN89" s="145" t="s">
        <v>936</v>
      </c>
      <c r="CQO89" s="145" t="s">
        <v>935</v>
      </c>
      <c r="CQP89" s="145" t="s">
        <v>936</v>
      </c>
      <c r="CQQ89" s="145" t="s">
        <v>935</v>
      </c>
      <c r="CQR89" s="145" t="s">
        <v>936</v>
      </c>
      <c r="CQS89" s="145" t="s">
        <v>935</v>
      </c>
      <c r="CQT89" s="145" t="s">
        <v>936</v>
      </c>
      <c r="CQU89" s="145" t="s">
        <v>935</v>
      </c>
      <c r="CQV89" s="145" t="s">
        <v>936</v>
      </c>
      <c r="CQW89" s="145" t="s">
        <v>935</v>
      </c>
      <c r="CQX89" s="145" t="s">
        <v>936</v>
      </c>
      <c r="CQY89" s="145" t="s">
        <v>935</v>
      </c>
      <c r="CQZ89" s="145" t="s">
        <v>936</v>
      </c>
      <c r="CRA89" s="145" t="s">
        <v>935</v>
      </c>
      <c r="CRB89" s="145" t="s">
        <v>936</v>
      </c>
      <c r="CRC89" s="145" t="s">
        <v>935</v>
      </c>
      <c r="CRD89" s="145" t="s">
        <v>936</v>
      </c>
      <c r="CRE89" s="145" t="s">
        <v>935</v>
      </c>
      <c r="CRF89" s="145" t="s">
        <v>936</v>
      </c>
      <c r="CRG89" s="145" t="s">
        <v>935</v>
      </c>
      <c r="CRH89" s="145" t="s">
        <v>936</v>
      </c>
      <c r="CRI89" s="145" t="s">
        <v>935</v>
      </c>
      <c r="CRJ89" s="145" t="s">
        <v>936</v>
      </c>
      <c r="CRK89" s="145" t="s">
        <v>935</v>
      </c>
      <c r="CRL89" s="145" t="s">
        <v>936</v>
      </c>
      <c r="CRM89" s="145" t="s">
        <v>935</v>
      </c>
      <c r="CRN89" s="145" t="s">
        <v>936</v>
      </c>
      <c r="CRO89" s="145" t="s">
        <v>935</v>
      </c>
      <c r="CRP89" s="145" t="s">
        <v>936</v>
      </c>
      <c r="CRQ89" s="145" t="s">
        <v>935</v>
      </c>
      <c r="CRR89" s="145" t="s">
        <v>936</v>
      </c>
      <c r="CRS89" s="145" t="s">
        <v>935</v>
      </c>
      <c r="CRT89" s="145" t="s">
        <v>936</v>
      </c>
      <c r="CRU89" s="145" t="s">
        <v>935</v>
      </c>
      <c r="CRV89" s="145" t="s">
        <v>936</v>
      </c>
      <c r="CRW89" s="145" t="s">
        <v>935</v>
      </c>
      <c r="CRX89" s="145" t="s">
        <v>936</v>
      </c>
      <c r="CRY89" s="145" t="s">
        <v>935</v>
      </c>
      <c r="CRZ89" s="145" t="s">
        <v>936</v>
      </c>
      <c r="CSA89" s="145" t="s">
        <v>935</v>
      </c>
      <c r="CSB89" s="145" t="s">
        <v>936</v>
      </c>
      <c r="CSC89" s="145" t="s">
        <v>935</v>
      </c>
      <c r="CSD89" s="145" t="s">
        <v>936</v>
      </c>
      <c r="CSE89" s="145" t="s">
        <v>935</v>
      </c>
      <c r="CSF89" s="145" t="s">
        <v>936</v>
      </c>
      <c r="CSG89" s="145" t="s">
        <v>935</v>
      </c>
      <c r="CSH89" s="145" t="s">
        <v>936</v>
      </c>
      <c r="CSI89" s="145" t="s">
        <v>935</v>
      </c>
      <c r="CSJ89" s="145" t="s">
        <v>936</v>
      </c>
      <c r="CSK89" s="145" t="s">
        <v>935</v>
      </c>
      <c r="CSL89" s="145" t="s">
        <v>936</v>
      </c>
      <c r="CSM89" s="145" t="s">
        <v>935</v>
      </c>
      <c r="CSN89" s="145" t="s">
        <v>936</v>
      </c>
      <c r="CSO89" s="145" t="s">
        <v>935</v>
      </c>
      <c r="CSP89" s="145" t="s">
        <v>936</v>
      </c>
      <c r="CSQ89" s="145" t="s">
        <v>935</v>
      </c>
      <c r="CSR89" s="145" t="s">
        <v>936</v>
      </c>
      <c r="CSS89" s="145" t="s">
        <v>935</v>
      </c>
      <c r="CST89" s="145" t="s">
        <v>936</v>
      </c>
      <c r="CSU89" s="145" t="s">
        <v>935</v>
      </c>
      <c r="CSV89" s="145" t="s">
        <v>936</v>
      </c>
      <c r="CSW89" s="145" t="s">
        <v>935</v>
      </c>
      <c r="CSX89" s="145" t="s">
        <v>936</v>
      </c>
      <c r="CSY89" s="145" t="s">
        <v>935</v>
      </c>
      <c r="CSZ89" s="145" t="s">
        <v>936</v>
      </c>
      <c r="CTA89" s="145" t="s">
        <v>935</v>
      </c>
      <c r="CTB89" s="145" t="s">
        <v>936</v>
      </c>
      <c r="CTC89" s="145" t="s">
        <v>935</v>
      </c>
      <c r="CTD89" s="145" t="s">
        <v>936</v>
      </c>
      <c r="CTE89" s="145" t="s">
        <v>935</v>
      </c>
      <c r="CTF89" s="145" t="s">
        <v>936</v>
      </c>
      <c r="CTG89" s="145" t="s">
        <v>935</v>
      </c>
      <c r="CTH89" s="145" t="s">
        <v>936</v>
      </c>
      <c r="CTI89" s="145" t="s">
        <v>935</v>
      </c>
      <c r="CTJ89" s="145" t="s">
        <v>936</v>
      </c>
      <c r="CTK89" s="145" t="s">
        <v>935</v>
      </c>
      <c r="CTL89" s="145" t="s">
        <v>936</v>
      </c>
      <c r="CTM89" s="145" t="s">
        <v>935</v>
      </c>
      <c r="CTN89" s="145" t="s">
        <v>936</v>
      </c>
      <c r="CTO89" s="145" t="s">
        <v>935</v>
      </c>
      <c r="CTP89" s="145" t="s">
        <v>936</v>
      </c>
      <c r="CTQ89" s="145" t="s">
        <v>935</v>
      </c>
      <c r="CTR89" s="145" t="s">
        <v>936</v>
      </c>
      <c r="CTS89" s="145" t="s">
        <v>935</v>
      </c>
      <c r="CTT89" s="145" t="s">
        <v>936</v>
      </c>
      <c r="CTU89" s="145" t="s">
        <v>935</v>
      </c>
      <c r="CTV89" s="145" t="s">
        <v>936</v>
      </c>
      <c r="CTW89" s="145" t="s">
        <v>935</v>
      </c>
      <c r="CTX89" s="145" t="s">
        <v>936</v>
      </c>
      <c r="CTY89" s="145" t="s">
        <v>935</v>
      </c>
      <c r="CTZ89" s="145" t="s">
        <v>936</v>
      </c>
      <c r="CUA89" s="145" t="s">
        <v>935</v>
      </c>
      <c r="CUB89" s="145" t="s">
        <v>936</v>
      </c>
      <c r="CUC89" s="145" t="s">
        <v>935</v>
      </c>
      <c r="CUD89" s="145" t="s">
        <v>936</v>
      </c>
      <c r="CUE89" s="145" t="s">
        <v>935</v>
      </c>
      <c r="CUF89" s="145" t="s">
        <v>936</v>
      </c>
      <c r="CUG89" s="145" t="s">
        <v>935</v>
      </c>
      <c r="CUH89" s="145" t="s">
        <v>936</v>
      </c>
      <c r="CUI89" s="145" t="s">
        <v>935</v>
      </c>
      <c r="CUJ89" s="145" t="s">
        <v>936</v>
      </c>
      <c r="CUK89" s="145" t="s">
        <v>935</v>
      </c>
      <c r="CUL89" s="145" t="s">
        <v>936</v>
      </c>
      <c r="CUM89" s="145" t="s">
        <v>935</v>
      </c>
      <c r="CUN89" s="145" t="s">
        <v>936</v>
      </c>
      <c r="CUO89" s="145" t="s">
        <v>935</v>
      </c>
      <c r="CUP89" s="145" t="s">
        <v>936</v>
      </c>
      <c r="CUQ89" s="145" t="s">
        <v>935</v>
      </c>
      <c r="CUR89" s="145" t="s">
        <v>936</v>
      </c>
      <c r="CUS89" s="145" t="s">
        <v>935</v>
      </c>
      <c r="CUT89" s="145" t="s">
        <v>936</v>
      </c>
      <c r="CUU89" s="145" t="s">
        <v>935</v>
      </c>
      <c r="CUV89" s="145" t="s">
        <v>936</v>
      </c>
      <c r="CUW89" s="145" t="s">
        <v>935</v>
      </c>
      <c r="CUX89" s="145" t="s">
        <v>936</v>
      </c>
      <c r="CUY89" s="145" t="s">
        <v>935</v>
      </c>
      <c r="CUZ89" s="145" t="s">
        <v>936</v>
      </c>
      <c r="CVA89" s="145" t="s">
        <v>935</v>
      </c>
      <c r="CVB89" s="145" t="s">
        <v>936</v>
      </c>
      <c r="CVC89" s="145" t="s">
        <v>935</v>
      </c>
      <c r="CVD89" s="145" t="s">
        <v>936</v>
      </c>
      <c r="CVE89" s="145" t="s">
        <v>935</v>
      </c>
      <c r="CVF89" s="145" t="s">
        <v>936</v>
      </c>
      <c r="CVG89" s="145" t="s">
        <v>935</v>
      </c>
      <c r="CVH89" s="145" t="s">
        <v>936</v>
      </c>
      <c r="CVI89" s="145" t="s">
        <v>935</v>
      </c>
      <c r="CVJ89" s="145" t="s">
        <v>936</v>
      </c>
      <c r="CVK89" s="145" t="s">
        <v>935</v>
      </c>
      <c r="CVL89" s="145" t="s">
        <v>936</v>
      </c>
      <c r="CVM89" s="145" t="s">
        <v>935</v>
      </c>
      <c r="CVN89" s="145" t="s">
        <v>936</v>
      </c>
      <c r="CVO89" s="145" t="s">
        <v>935</v>
      </c>
      <c r="CVP89" s="145" t="s">
        <v>936</v>
      </c>
      <c r="CVQ89" s="145" t="s">
        <v>935</v>
      </c>
      <c r="CVR89" s="145" t="s">
        <v>936</v>
      </c>
      <c r="CVS89" s="145" t="s">
        <v>935</v>
      </c>
      <c r="CVT89" s="145" t="s">
        <v>936</v>
      </c>
      <c r="CVU89" s="145" t="s">
        <v>935</v>
      </c>
      <c r="CVV89" s="145" t="s">
        <v>936</v>
      </c>
      <c r="CVW89" s="145" t="s">
        <v>935</v>
      </c>
      <c r="CVX89" s="145" t="s">
        <v>936</v>
      </c>
      <c r="CVY89" s="145" t="s">
        <v>935</v>
      </c>
      <c r="CVZ89" s="145" t="s">
        <v>936</v>
      </c>
      <c r="CWA89" s="145" t="s">
        <v>935</v>
      </c>
      <c r="CWB89" s="145" t="s">
        <v>936</v>
      </c>
      <c r="CWC89" s="145" t="s">
        <v>935</v>
      </c>
      <c r="CWD89" s="145" t="s">
        <v>936</v>
      </c>
      <c r="CWE89" s="145" t="s">
        <v>935</v>
      </c>
      <c r="CWF89" s="145" t="s">
        <v>936</v>
      </c>
      <c r="CWG89" s="145" t="s">
        <v>935</v>
      </c>
      <c r="CWH89" s="145" t="s">
        <v>936</v>
      </c>
      <c r="CWI89" s="145" t="s">
        <v>935</v>
      </c>
      <c r="CWJ89" s="145" t="s">
        <v>936</v>
      </c>
      <c r="CWK89" s="145" t="s">
        <v>935</v>
      </c>
      <c r="CWL89" s="145" t="s">
        <v>936</v>
      </c>
      <c r="CWM89" s="145" t="s">
        <v>935</v>
      </c>
      <c r="CWN89" s="145" t="s">
        <v>936</v>
      </c>
      <c r="CWO89" s="145" t="s">
        <v>935</v>
      </c>
      <c r="CWP89" s="145" t="s">
        <v>936</v>
      </c>
      <c r="CWQ89" s="145" t="s">
        <v>935</v>
      </c>
      <c r="CWR89" s="145" t="s">
        <v>936</v>
      </c>
      <c r="CWS89" s="145" t="s">
        <v>935</v>
      </c>
      <c r="CWT89" s="145" t="s">
        <v>936</v>
      </c>
      <c r="CWU89" s="145" t="s">
        <v>935</v>
      </c>
      <c r="CWV89" s="145" t="s">
        <v>936</v>
      </c>
      <c r="CWW89" s="145" t="s">
        <v>935</v>
      </c>
      <c r="CWX89" s="145" t="s">
        <v>936</v>
      </c>
      <c r="CWY89" s="145" t="s">
        <v>935</v>
      </c>
      <c r="CWZ89" s="145" t="s">
        <v>936</v>
      </c>
      <c r="CXA89" s="145" t="s">
        <v>935</v>
      </c>
      <c r="CXB89" s="145" t="s">
        <v>936</v>
      </c>
      <c r="CXC89" s="145" t="s">
        <v>935</v>
      </c>
      <c r="CXD89" s="145" t="s">
        <v>936</v>
      </c>
      <c r="CXE89" s="145" t="s">
        <v>935</v>
      </c>
      <c r="CXF89" s="145" t="s">
        <v>936</v>
      </c>
      <c r="CXG89" s="145" t="s">
        <v>935</v>
      </c>
      <c r="CXH89" s="145" t="s">
        <v>936</v>
      </c>
      <c r="CXI89" s="145" t="s">
        <v>935</v>
      </c>
      <c r="CXJ89" s="145" t="s">
        <v>936</v>
      </c>
      <c r="CXK89" s="145" t="s">
        <v>935</v>
      </c>
      <c r="CXL89" s="145" t="s">
        <v>936</v>
      </c>
      <c r="CXM89" s="145" t="s">
        <v>935</v>
      </c>
      <c r="CXN89" s="145" t="s">
        <v>936</v>
      </c>
      <c r="CXO89" s="145" t="s">
        <v>935</v>
      </c>
      <c r="CXP89" s="145" t="s">
        <v>936</v>
      </c>
      <c r="CXQ89" s="145" t="s">
        <v>935</v>
      </c>
      <c r="CXR89" s="145" t="s">
        <v>936</v>
      </c>
      <c r="CXS89" s="145" t="s">
        <v>935</v>
      </c>
      <c r="CXT89" s="145" t="s">
        <v>936</v>
      </c>
      <c r="CXU89" s="145" t="s">
        <v>935</v>
      </c>
      <c r="CXV89" s="145" t="s">
        <v>936</v>
      </c>
      <c r="CXW89" s="145" t="s">
        <v>935</v>
      </c>
      <c r="CXX89" s="145" t="s">
        <v>936</v>
      </c>
      <c r="CXY89" s="145" t="s">
        <v>935</v>
      </c>
      <c r="CXZ89" s="145" t="s">
        <v>936</v>
      </c>
      <c r="CYA89" s="145" t="s">
        <v>935</v>
      </c>
      <c r="CYB89" s="145" t="s">
        <v>936</v>
      </c>
      <c r="CYC89" s="145" t="s">
        <v>935</v>
      </c>
      <c r="CYD89" s="145" t="s">
        <v>936</v>
      </c>
      <c r="CYE89" s="145" t="s">
        <v>935</v>
      </c>
      <c r="CYF89" s="145" t="s">
        <v>936</v>
      </c>
      <c r="CYG89" s="145" t="s">
        <v>935</v>
      </c>
      <c r="CYH89" s="145" t="s">
        <v>936</v>
      </c>
      <c r="CYI89" s="145" t="s">
        <v>935</v>
      </c>
      <c r="CYJ89" s="145" t="s">
        <v>936</v>
      </c>
      <c r="CYK89" s="145" t="s">
        <v>935</v>
      </c>
      <c r="CYL89" s="145" t="s">
        <v>936</v>
      </c>
      <c r="CYM89" s="145" t="s">
        <v>935</v>
      </c>
      <c r="CYN89" s="145" t="s">
        <v>936</v>
      </c>
      <c r="CYO89" s="145" t="s">
        <v>935</v>
      </c>
      <c r="CYP89" s="145" t="s">
        <v>936</v>
      </c>
      <c r="CYQ89" s="145" t="s">
        <v>935</v>
      </c>
      <c r="CYR89" s="145" t="s">
        <v>936</v>
      </c>
      <c r="CYS89" s="145" t="s">
        <v>935</v>
      </c>
      <c r="CYT89" s="145" t="s">
        <v>936</v>
      </c>
      <c r="CYU89" s="145" t="s">
        <v>935</v>
      </c>
      <c r="CYV89" s="145" t="s">
        <v>936</v>
      </c>
      <c r="CYW89" s="145" t="s">
        <v>935</v>
      </c>
      <c r="CYX89" s="145" t="s">
        <v>936</v>
      </c>
      <c r="CYY89" s="145" t="s">
        <v>935</v>
      </c>
      <c r="CYZ89" s="145" t="s">
        <v>936</v>
      </c>
      <c r="CZA89" s="145" t="s">
        <v>935</v>
      </c>
      <c r="CZB89" s="145" t="s">
        <v>936</v>
      </c>
      <c r="CZC89" s="145" t="s">
        <v>935</v>
      </c>
      <c r="CZD89" s="145" t="s">
        <v>936</v>
      </c>
      <c r="CZE89" s="145" t="s">
        <v>935</v>
      </c>
      <c r="CZF89" s="145" t="s">
        <v>936</v>
      </c>
      <c r="CZG89" s="145" t="s">
        <v>935</v>
      </c>
      <c r="CZH89" s="145" t="s">
        <v>936</v>
      </c>
      <c r="CZI89" s="145" t="s">
        <v>935</v>
      </c>
      <c r="CZJ89" s="145" t="s">
        <v>936</v>
      </c>
      <c r="CZK89" s="145" t="s">
        <v>935</v>
      </c>
      <c r="CZL89" s="145" t="s">
        <v>936</v>
      </c>
      <c r="CZM89" s="145" t="s">
        <v>935</v>
      </c>
      <c r="CZN89" s="145" t="s">
        <v>936</v>
      </c>
      <c r="CZO89" s="145" t="s">
        <v>935</v>
      </c>
      <c r="CZP89" s="145" t="s">
        <v>936</v>
      </c>
      <c r="CZQ89" s="145" t="s">
        <v>935</v>
      </c>
      <c r="CZR89" s="145" t="s">
        <v>936</v>
      </c>
      <c r="CZS89" s="145" t="s">
        <v>935</v>
      </c>
      <c r="CZT89" s="145" t="s">
        <v>936</v>
      </c>
      <c r="CZU89" s="145" t="s">
        <v>935</v>
      </c>
      <c r="CZV89" s="145" t="s">
        <v>936</v>
      </c>
      <c r="CZW89" s="145" t="s">
        <v>935</v>
      </c>
      <c r="CZX89" s="145" t="s">
        <v>936</v>
      </c>
      <c r="CZY89" s="145" t="s">
        <v>935</v>
      </c>
      <c r="CZZ89" s="145" t="s">
        <v>936</v>
      </c>
      <c r="DAA89" s="145" t="s">
        <v>935</v>
      </c>
      <c r="DAB89" s="145" t="s">
        <v>936</v>
      </c>
      <c r="DAC89" s="145" t="s">
        <v>935</v>
      </c>
      <c r="DAD89" s="145" t="s">
        <v>936</v>
      </c>
      <c r="DAE89" s="145" t="s">
        <v>935</v>
      </c>
      <c r="DAF89" s="145" t="s">
        <v>936</v>
      </c>
      <c r="DAG89" s="145" t="s">
        <v>935</v>
      </c>
      <c r="DAH89" s="145" t="s">
        <v>936</v>
      </c>
      <c r="DAI89" s="145" t="s">
        <v>935</v>
      </c>
      <c r="DAJ89" s="145" t="s">
        <v>936</v>
      </c>
      <c r="DAK89" s="145" t="s">
        <v>935</v>
      </c>
      <c r="DAL89" s="145" t="s">
        <v>936</v>
      </c>
      <c r="DAM89" s="145" t="s">
        <v>935</v>
      </c>
      <c r="DAN89" s="145" t="s">
        <v>936</v>
      </c>
      <c r="DAO89" s="145" t="s">
        <v>935</v>
      </c>
      <c r="DAP89" s="145" t="s">
        <v>936</v>
      </c>
      <c r="DAQ89" s="145" t="s">
        <v>935</v>
      </c>
      <c r="DAR89" s="145" t="s">
        <v>936</v>
      </c>
      <c r="DAS89" s="145" t="s">
        <v>935</v>
      </c>
      <c r="DAT89" s="145" t="s">
        <v>936</v>
      </c>
      <c r="DAU89" s="145" t="s">
        <v>935</v>
      </c>
      <c r="DAV89" s="145" t="s">
        <v>936</v>
      </c>
      <c r="DAW89" s="145" t="s">
        <v>935</v>
      </c>
      <c r="DAX89" s="145" t="s">
        <v>936</v>
      </c>
      <c r="DAY89" s="145" t="s">
        <v>935</v>
      </c>
      <c r="DAZ89" s="145" t="s">
        <v>936</v>
      </c>
      <c r="DBA89" s="145" t="s">
        <v>935</v>
      </c>
      <c r="DBB89" s="145" t="s">
        <v>936</v>
      </c>
      <c r="DBC89" s="145" t="s">
        <v>935</v>
      </c>
      <c r="DBD89" s="145" t="s">
        <v>936</v>
      </c>
      <c r="DBE89" s="145" t="s">
        <v>935</v>
      </c>
      <c r="DBF89" s="145" t="s">
        <v>936</v>
      </c>
      <c r="DBG89" s="145" t="s">
        <v>935</v>
      </c>
      <c r="DBH89" s="145" t="s">
        <v>936</v>
      </c>
      <c r="DBI89" s="145" t="s">
        <v>935</v>
      </c>
      <c r="DBJ89" s="145" t="s">
        <v>936</v>
      </c>
      <c r="DBK89" s="145" t="s">
        <v>935</v>
      </c>
      <c r="DBL89" s="145" t="s">
        <v>936</v>
      </c>
      <c r="DBM89" s="145" t="s">
        <v>935</v>
      </c>
      <c r="DBN89" s="145" t="s">
        <v>936</v>
      </c>
      <c r="DBO89" s="145" t="s">
        <v>935</v>
      </c>
      <c r="DBP89" s="145" t="s">
        <v>936</v>
      </c>
      <c r="DBQ89" s="145" t="s">
        <v>935</v>
      </c>
      <c r="DBR89" s="145" t="s">
        <v>936</v>
      </c>
      <c r="DBS89" s="145" t="s">
        <v>935</v>
      </c>
      <c r="DBT89" s="145" t="s">
        <v>936</v>
      </c>
      <c r="DBU89" s="145" t="s">
        <v>935</v>
      </c>
      <c r="DBV89" s="145" t="s">
        <v>936</v>
      </c>
      <c r="DBW89" s="145" t="s">
        <v>935</v>
      </c>
      <c r="DBX89" s="145" t="s">
        <v>936</v>
      </c>
      <c r="DBY89" s="145" t="s">
        <v>935</v>
      </c>
      <c r="DBZ89" s="145" t="s">
        <v>936</v>
      </c>
      <c r="DCA89" s="145" t="s">
        <v>935</v>
      </c>
      <c r="DCB89" s="145" t="s">
        <v>936</v>
      </c>
      <c r="DCC89" s="145" t="s">
        <v>935</v>
      </c>
      <c r="DCD89" s="145" t="s">
        <v>936</v>
      </c>
      <c r="DCE89" s="145" t="s">
        <v>935</v>
      </c>
      <c r="DCF89" s="145" t="s">
        <v>936</v>
      </c>
      <c r="DCG89" s="145" t="s">
        <v>935</v>
      </c>
      <c r="DCH89" s="145" t="s">
        <v>936</v>
      </c>
      <c r="DCI89" s="145" t="s">
        <v>935</v>
      </c>
      <c r="DCJ89" s="145" t="s">
        <v>936</v>
      </c>
      <c r="DCK89" s="145" t="s">
        <v>935</v>
      </c>
      <c r="DCL89" s="145" t="s">
        <v>936</v>
      </c>
      <c r="DCM89" s="145" t="s">
        <v>935</v>
      </c>
      <c r="DCN89" s="145" t="s">
        <v>936</v>
      </c>
      <c r="DCO89" s="145" t="s">
        <v>935</v>
      </c>
      <c r="DCP89" s="145" t="s">
        <v>936</v>
      </c>
      <c r="DCQ89" s="145" t="s">
        <v>935</v>
      </c>
      <c r="DCR89" s="145" t="s">
        <v>936</v>
      </c>
      <c r="DCS89" s="145" t="s">
        <v>935</v>
      </c>
      <c r="DCT89" s="145" t="s">
        <v>936</v>
      </c>
      <c r="DCU89" s="145" t="s">
        <v>935</v>
      </c>
      <c r="DCV89" s="145" t="s">
        <v>936</v>
      </c>
      <c r="DCW89" s="145" t="s">
        <v>935</v>
      </c>
      <c r="DCX89" s="145" t="s">
        <v>936</v>
      </c>
      <c r="DCY89" s="145" t="s">
        <v>935</v>
      </c>
      <c r="DCZ89" s="145" t="s">
        <v>936</v>
      </c>
      <c r="DDA89" s="145" t="s">
        <v>935</v>
      </c>
      <c r="DDB89" s="145" t="s">
        <v>936</v>
      </c>
      <c r="DDC89" s="145" t="s">
        <v>935</v>
      </c>
      <c r="DDD89" s="145" t="s">
        <v>936</v>
      </c>
      <c r="DDE89" s="145" t="s">
        <v>935</v>
      </c>
      <c r="DDF89" s="145" t="s">
        <v>936</v>
      </c>
      <c r="DDG89" s="145" t="s">
        <v>935</v>
      </c>
      <c r="DDH89" s="145" t="s">
        <v>936</v>
      </c>
      <c r="DDI89" s="145" t="s">
        <v>935</v>
      </c>
      <c r="DDJ89" s="145" t="s">
        <v>936</v>
      </c>
      <c r="DDK89" s="145" t="s">
        <v>935</v>
      </c>
      <c r="DDL89" s="145" t="s">
        <v>936</v>
      </c>
      <c r="DDM89" s="145" t="s">
        <v>935</v>
      </c>
      <c r="DDN89" s="145" t="s">
        <v>936</v>
      </c>
      <c r="DDO89" s="145" t="s">
        <v>935</v>
      </c>
      <c r="DDP89" s="145" t="s">
        <v>936</v>
      </c>
      <c r="DDQ89" s="145" t="s">
        <v>935</v>
      </c>
      <c r="DDR89" s="145" t="s">
        <v>936</v>
      </c>
      <c r="DDS89" s="145" t="s">
        <v>935</v>
      </c>
      <c r="DDT89" s="145" t="s">
        <v>936</v>
      </c>
      <c r="DDU89" s="145" t="s">
        <v>935</v>
      </c>
      <c r="DDV89" s="145" t="s">
        <v>936</v>
      </c>
      <c r="DDW89" s="145" t="s">
        <v>935</v>
      </c>
      <c r="DDX89" s="145" t="s">
        <v>936</v>
      </c>
      <c r="DDY89" s="145" t="s">
        <v>935</v>
      </c>
      <c r="DDZ89" s="145" t="s">
        <v>936</v>
      </c>
      <c r="DEA89" s="145" t="s">
        <v>935</v>
      </c>
      <c r="DEB89" s="145" t="s">
        <v>936</v>
      </c>
      <c r="DEC89" s="145" t="s">
        <v>935</v>
      </c>
      <c r="DED89" s="145" t="s">
        <v>936</v>
      </c>
      <c r="DEE89" s="145" t="s">
        <v>935</v>
      </c>
      <c r="DEF89" s="145" t="s">
        <v>936</v>
      </c>
      <c r="DEG89" s="145" t="s">
        <v>935</v>
      </c>
      <c r="DEH89" s="145" t="s">
        <v>936</v>
      </c>
      <c r="DEI89" s="145" t="s">
        <v>935</v>
      </c>
      <c r="DEJ89" s="145" t="s">
        <v>936</v>
      </c>
      <c r="DEK89" s="145" t="s">
        <v>935</v>
      </c>
      <c r="DEL89" s="145" t="s">
        <v>936</v>
      </c>
      <c r="DEM89" s="145" t="s">
        <v>935</v>
      </c>
      <c r="DEN89" s="145" t="s">
        <v>936</v>
      </c>
      <c r="DEO89" s="145" t="s">
        <v>935</v>
      </c>
      <c r="DEP89" s="145" t="s">
        <v>936</v>
      </c>
      <c r="DEQ89" s="145" t="s">
        <v>935</v>
      </c>
      <c r="DER89" s="145" t="s">
        <v>936</v>
      </c>
      <c r="DES89" s="145" t="s">
        <v>935</v>
      </c>
      <c r="DET89" s="145" t="s">
        <v>936</v>
      </c>
      <c r="DEU89" s="145" t="s">
        <v>935</v>
      </c>
      <c r="DEV89" s="145" t="s">
        <v>936</v>
      </c>
      <c r="DEW89" s="145" t="s">
        <v>935</v>
      </c>
      <c r="DEX89" s="145" t="s">
        <v>936</v>
      </c>
      <c r="DEY89" s="145" t="s">
        <v>935</v>
      </c>
      <c r="DEZ89" s="145" t="s">
        <v>936</v>
      </c>
      <c r="DFA89" s="145" t="s">
        <v>935</v>
      </c>
      <c r="DFB89" s="145" t="s">
        <v>936</v>
      </c>
      <c r="DFC89" s="145" t="s">
        <v>935</v>
      </c>
      <c r="DFD89" s="145" t="s">
        <v>936</v>
      </c>
      <c r="DFE89" s="145" t="s">
        <v>935</v>
      </c>
      <c r="DFF89" s="145" t="s">
        <v>936</v>
      </c>
      <c r="DFG89" s="145" t="s">
        <v>935</v>
      </c>
      <c r="DFH89" s="145" t="s">
        <v>936</v>
      </c>
      <c r="DFI89" s="145" t="s">
        <v>935</v>
      </c>
      <c r="DFJ89" s="145" t="s">
        <v>936</v>
      </c>
      <c r="DFK89" s="145" t="s">
        <v>935</v>
      </c>
      <c r="DFL89" s="145" t="s">
        <v>936</v>
      </c>
      <c r="DFM89" s="145" t="s">
        <v>935</v>
      </c>
      <c r="DFN89" s="145" t="s">
        <v>936</v>
      </c>
      <c r="DFO89" s="145" t="s">
        <v>935</v>
      </c>
      <c r="DFP89" s="145" t="s">
        <v>936</v>
      </c>
      <c r="DFQ89" s="145" t="s">
        <v>935</v>
      </c>
      <c r="DFR89" s="145" t="s">
        <v>936</v>
      </c>
      <c r="DFS89" s="145" t="s">
        <v>935</v>
      </c>
      <c r="DFT89" s="145" t="s">
        <v>936</v>
      </c>
      <c r="DFU89" s="145" t="s">
        <v>935</v>
      </c>
      <c r="DFV89" s="145" t="s">
        <v>936</v>
      </c>
      <c r="DFW89" s="145" t="s">
        <v>935</v>
      </c>
      <c r="DFX89" s="145" t="s">
        <v>936</v>
      </c>
      <c r="DFY89" s="145" t="s">
        <v>935</v>
      </c>
      <c r="DFZ89" s="145" t="s">
        <v>936</v>
      </c>
      <c r="DGA89" s="145" t="s">
        <v>935</v>
      </c>
      <c r="DGB89" s="145" t="s">
        <v>936</v>
      </c>
      <c r="DGC89" s="145" t="s">
        <v>935</v>
      </c>
      <c r="DGD89" s="145" t="s">
        <v>936</v>
      </c>
      <c r="DGE89" s="145" t="s">
        <v>935</v>
      </c>
      <c r="DGF89" s="145" t="s">
        <v>936</v>
      </c>
      <c r="DGG89" s="145" t="s">
        <v>935</v>
      </c>
      <c r="DGH89" s="145" t="s">
        <v>936</v>
      </c>
      <c r="DGI89" s="145" t="s">
        <v>935</v>
      </c>
      <c r="DGJ89" s="145" t="s">
        <v>936</v>
      </c>
      <c r="DGK89" s="145" t="s">
        <v>935</v>
      </c>
      <c r="DGL89" s="145" t="s">
        <v>936</v>
      </c>
      <c r="DGM89" s="145" t="s">
        <v>935</v>
      </c>
      <c r="DGN89" s="145" t="s">
        <v>936</v>
      </c>
      <c r="DGO89" s="145" t="s">
        <v>935</v>
      </c>
      <c r="DGP89" s="145" t="s">
        <v>936</v>
      </c>
      <c r="DGQ89" s="145" t="s">
        <v>935</v>
      </c>
      <c r="DGR89" s="145" t="s">
        <v>936</v>
      </c>
      <c r="DGS89" s="145" t="s">
        <v>935</v>
      </c>
      <c r="DGT89" s="145" t="s">
        <v>936</v>
      </c>
      <c r="DGU89" s="145" t="s">
        <v>935</v>
      </c>
      <c r="DGV89" s="145" t="s">
        <v>936</v>
      </c>
      <c r="DGW89" s="145" t="s">
        <v>935</v>
      </c>
      <c r="DGX89" s="145" t="s">
        <v>936</v>
      </c>
      <c r="DGY89" s="145" t="s">
        <v>935</v>
      </c>
      <c r="DGZ89" s="145" t="s">
        <v>936</v>
      </c>
      <c r="DHA89" s="145" t="s">
        <v>935</v>
      </c>
      <c r="DHB89" s="145" t="s">
        <v>936</v>
      </c>
      <c r="DHC89" s="145" t="s">
        <v>935</v>
      </c>
      <c r="DHD89" s="145" t="s">
        <v>936</v>
      </c>
      <c r="DHE89" s="145" t="s">
        <v>935</v>
      </c>
      <c r="DHF89" s="145" t="s">
        <v>936</v>
      </c>
      <c r="DHG89" s="145" t="s">
        <v>935</v>
      </c>
      <c r="DHH89" s="145" t="s">
        <v>936</v>
      </c>
      <c r="DHI89" s="145" t="s">
        <v>935</v>
      </c>
      <c r="DHJ89" s="145" t="s">
        <v>936</v>
      </c>
      <c r="DHK89" s="145" t="s">
        <v>935</v>
      </c>
      <c r="DHL89" s="145" t="s">
        <v>936</v>
      </c>
      <c r="DHM89" s="145" t="s">
        <v>935</v>
      </c>
      <c r="DHN89" s="145" t="s">
        <v>936</v>
      </c>
      <c r="DHO89" s="145" t="s">
        <v>935</v>
      </c>
      <c r="DHP89" s="145" t="s">
        <v>936</v>
      </c>
      <c r="DHQ89" s="145" t="s">
        <v>935</v>
      </c>
      <c r="DHR89" s="145" t="s">
        <v>936</v>
      </c>
      <c r="DHS89" s="145" t="s">
        <v>935</v>
      </c>
      <c r="DHT89" s="145" t="s">
        <v>936</v>
      </c>
      <c r="DHU89" s="145" t="s">
        <v>935</v>
      </c>
      <c r="DHV89" s="145" t="s">
        <v>936</v>
      </c>
      <c r="DHW89" s="145" t="s">
        <v>935</v>
      </c>
      <c r="DHX89" s="145" t="s">
        <v>936</v>
      </c>
      <c r="DHY89" s="145" t="s">
        <v>935</v>
      </c>
      <c r="DHZ89" s="145" t="s">
        <v>936</v>
      </c>
      <c r="DIA89" s="145" t="s">
        <v>935</v>
      </c>
      <c r="DIB89" s="145" t="s">
        <v>936</v>
      </c>
      <c r="DIC89" s="145" t="s">
        <v>935</v>
      </c>
      <c r="DID89" s="145" t="s">
        <v>936</v>
      </c>
      <c r="DIE89" s="145" t="s">
        <v>935</v>
      </c>
      <c r="DIF89" s="145" t="s">
        <v>936</v>
      </c>
      <c r="DIG89" s="145" t="s">
        <v>935</v>
      </c>
      <c r="DIH89" s="145" t="s">
        <v>936</v>
      </c>
      <c r="DII89" s="145" t="s">
        <v>935</v>
      </c>
      <c r="DIJ89" s="145" t="s">
        <v>936</v>
      </c>
      <c r="DIK89" s="145" t="s">
        <v>935</v>
      </c>
      <c r="DIL89" s="145" t="s">
        <v>936</v>
      </c>
      <c r="DIM89" s="145" t="s">
        <v>935</v>
      </c>
      <c r="DIN89" s="145" t="s">
        <v>936</v>
      </c>
      <c r="DIO89" s="145" t="s">
        <v>935</v>
      </c>
      <c r="DIP89" s="145" t="s">
        <v>936</v>
      </c>
      <c r="DIQ89" s="145" t="s">
        <v>935</v>
      </c>
      <c r="DIR89" s="145" t="s">
        <v>936</v>
      </c>
      <c r="DIS89" s="145" t="s">
        <v>935</v>
      </c>
      <c r="DIT89" s="145" t="s">
        <v>936</v>
      </c>
      <c r="DIU89" s="145" t="s">
        <v>935</v>
      </c>
      <c r="DIV89" s="145" t="s">
        <v>936</v>
      </c>
      <c r="DIW89" s="145" t="s">
        <v>935</v>
      </c>
      <c r="DIX89" s="145" t="s">
        <v>936</v>
      </c>
      <c r="DIY89" s="145" t="s">
        <v>935</v>
      </c>
      <c r="DIZ89" s="145" t="s">
        <v>936</v>
      </c>
      <c r="DJA89" s="145" t="s">
        <v>935</v>
      </c>
      <c r="DJB89" s="145" t="s">
        <v>936</v>
      </c>
      <c r="DJC89" s="145" t="s">
        <v>935</v>
      </c>
      <c r="DJD89" s="145" t="s">
        <v>936</v>
      </c>
      <c r="DJE89" s="145" t="s">
        <v>935</v>
      </c>
      <c r="DJF89" s="145" t="s">
        <v>936</v>
      </c>
      <c r="DJG89" s="145" t="s">
        <v>935</v>
      </c>
      <c r="DJH89" s="145" t="s">
        <v>936</v>
      </c>
      <c r="DJI89" s="145" t="s">
        <v>935</v>
      </c>
      <c r="DJJ89" s="145" t="s">
        <v>936</v>
      </c>
      <c r="DJK89" s="145" t="s">
        <v>935</v>
      </c>
      <c r="DJL89" s="145" t="s">
        <v>936</v>
      </c>
      <c r="DJM89" s="145" t="s">
        <v>935</v>
      </c>
      <c r="DJN89" s="145" t="s">
        <v>936</v>
      </c>
      <c r="DJO89" s="145" t="s">
        <v>935</v>
      </c>
      <c r="DJP89" s="145" t="s">
        <v>936</v>
      </c>
      <c r="DJQ89" s="145" t="s">
        <v>935</v>
      </c>
      <c r="DJR89" s="145" t="s">
        <v>936</v>
      </c>
      <c r="DJS89" s="145" t="s">
        <v>935</v>
      </c>
      <c r="DJT89" s="145" t="s">
        <v>936</v>
      </c>
      <c r="DJU89" s="145" t="s">
        <v>935</v>
      </c>
      <c r="DJV89" s="145" t="s">
        <v>936</v>
      </c>
      <c r="DJW89" s="145" t="s">
        <v>935</v>
      </c>
      <c r="DJX89" s="145" t="s">
        <v>936</v>
      </c>
      <c r="DJY89" s="145" t="s">
        <v>935</v>
      </c>
      <c r="DJZ89" s="145" t="s">
        <v>936</v>
      </c>
      <c r="DKA89" s="145" t="s">
        <v>935</v>
      </c>
      <c r="DKB89" s="145" t="s">
        <v>936</v>
      </c>
      <c r="DKC89" s="145" t="s">
        <v>935</v>
      </c>
      <c r="DKD89" s="145" t="s">
        <v>936</v>
      </c>
      <c r="DKE89" s="145" t="s">
        <v>935</v>
      </c>
      <c r="DKF89" s="145" t="s">
        <v>936</v>
      </c>
      <c r="DKG89" s="145" t="s">
        <v>935</v>
      </c>
      <c r="DKH89" s="145" t="s">
        <v>936</v>
      </c>
      <c r="DKI89" s="145" t="s">
        <v>935</v>
      </c>
      <c r="DKJ89" s="145" t="s">
        <v>936</v>
      </c>
      <c r="DKK89" s="145" t="s">
        <v>935</v>
      </c>
      <c r="DKL89" s="145" t="s">
        <v>936</v>
      </c>
      <c r="DKM89" s="145" t="s">
        <v>935</v>
      </c>
      <c r="DKN89" s="145" t="s">
        <v>936</v>
      </c>
      <c r="DKO89" s="145" t="s">
        <v>935</v>
      </c>
      <c r="DKP89" s="145" t="s">
        <v>936</v>
      </c>
      <c r="DKQ89" s="145" t="s">
        <v>935</v>
      </c>
      <c r="DKR89" s="145" t="s">
        <v>936</v>
      </c>
      <c r="DKS89" s="145" t="s">
        <v>935</v>
      </c>
      <c r="DKT89" s="145" t="s">
        <v>936</v>
      </c>
      <c r="DKU89" s="145" t="s">
        <v>935</v>
      </c>
      <c r="DKV89" s="145" t="s">
        <v>936</v>
      </c>
      <c r="DKW89" s="145" t="s">
        <v>935</v>
      </c>
      <c r="DKX89" s="145" t="s">
        <v>936</v>
      </c>
      <c r="DKY89" s="145" t="s">
        <v>935</v>
      </c>
      <c r="DKZ89" s="145" t="s">
        <v>936</v>
      </c>
      <c r="DLA89" s="145" t="s">
        <v>935</v>
      </c>
      <c r="DLB89" s="145" t="s">
        <v>936</v>
      </c>
      <c r="DLC89" s="145" t="s">
        <v>935</v>
      </c>
      <c r="DLD89" s="145" t="s">
        <v>936</v>
      </c>
      <c r="DLE89" s="145" t="s">
        <v>935</v>
      </c>
      <c r="DLF89" s="145" t="s">
        <v>936</v>
      </c>
      <c r="DLG89" s="145" t="s">
        <v>935</v>
      </c>
      <c r="DLH89" s="145" t="s">
        <v>936</v>
      </c>
      <c r="DLI89" s="145" t="s">
        <v>935</v>
      </c>
      <c r="DLJ89" s="145" t="s">
        <v>936</v>
      </c>
      <c r="DLK89" s="145" t="s">
        <v>935</v>
      </c>
      <c r="DLL89" s="145" t="s">
        <v>936</v>
      </c>
      <c r="DLM89" s="145" t="s">
        <v>935</v>
      </c>
      <c r="DLN89" s="145" t="s">
        <v>936</v>
      </c>
      <c r="DLO89" s="145" t="s">
        <v>935</v>
      </c>
      <c r="DLP89" s="145" t="s">
        <v>936</v>
      </c>
      <c r="DLQ89" s="145" t="s">
        <v>935</v>
      </c>
      <c r="DLR89" s="145" t="s">
        <v>936</v>
      </c>
      <c r="DLS89" s="145" t="s">
        <v>935</v>
      </c>
      <c r="DLT89" s="145" t="s">
        <v>936</v>
      </c>
      <c r="DLU89" s="145" t="s">
        <v>935</v>
      </c>
      <c r="DLV89" s="145" t="s">
        <v>936</v>
      </c>
      <c r="DLW89" s="145" t="s">
        <v>935</v>
      </c>
      <c r="DLX89" s="145" t="s">
        <v>936</v>
      </c>
      <c r="DLY89" s="145" t="s">
        <v>935</v>
      </c>
      <c r="DLZ89" s="145" t="s">
        <v>936</v>
      </c>
      <c r="DMA89" s="145" t="s">
        <v>935</v>
      </c>
      <c r="DMB89" s="145" t="s">
        <v>936</v>
      </c>
      <c r="DMC89" s="145" t="s">
        <v>935</v>
      </c>
      <c r="DMD89" s="145" t="s">
        <v>936</v>
      </c>
      <c r="DME89" s="145" t="s">
        <v>935</v>
      </c>
      <c r="DMF89" s="145" t="s">
        <v>936</v>
      </c>
      <c r="DMG89" s="145" t="s">
        <v>935</v>
      </c>
      <c r="DMH89" s="145" t="s">
        <v>936</v>
      </c>
      <c r="DMI89" s="145" t="s">
        <v>935</v>
      </c>
      <c r="DMJ89" s="145" t="s">
        <v>936</v>
      </c>
      <c r="DMK89" s="145" t="s">
        <v>935</v>
      </c>
      <c r="DML89" s="145" t="s">
        <v>936</v>
      </c>
      <c r="DMM89" s="145" t="s">
        <v>935</v>
      </c>
      <c r="DMN89" s="145" t="s">
        <v>936</v>
      </c>
      <c r="DMO89" s="145" t="s">
        <v>935</v>
      </c>
      <c r="DMP89" s="145" t="s">
        <v>936</v>
      </c>
      <c r="DMQ89" s="145" t="s">
        <v>935</v>
      </c>
      <c r="DMR89" s="145" t="s">
        <v>936</v>
      </c>
      <c r="DMS89" s="145" t="s">
        <v>935</v>
      </c>
      <c r="DMT89" s="145" t="s">
        <v>936</v>
      </c>
      <c r="DMU89" s="145" t="s">
        <v>935</v>
      </c>
      <c r="DMV89" s="145" t="s">
        <v>936</v>
      </c>
      <c r="DMW89" s="145" t="s">
        <v>935</v>
      </c>
      <c r="DMX89" s="145" t="s">
        <v>936</v>
      </c>
      <c r="DMY89" s="145" t="s">
        <v>935</v>
      </c>
      <c r="DMZ89" s="145" t="s">
        <v>936</v>
      </c>
      <c r="DNA89" s="145" t="s">
        <v>935</v>
      </c>
      <c r="DNB89" s="145" t="s">
        <v>936</v>
      </c>
      <c r="DNC89" s="145" t="s">
        <v>935</v>
      </c>
      <c r="DND89" s="145" t="s">
        <v>936</v>
      </c>
      <c r="DNE89" s="145" t="s">
        <v>935</v>
      </c>
      <c r="DNF89" s="145" t="s">
        <v>936</v>
      </c>
      <c r="DNG89" s="145" t="s">
        <v>935</v>
      </c>
      <c r="DNH89" s="145" t="s">
        <v>936</v>
      </c>
      <c r="DNI89" s="145" t="s">
        <v>935</v>
      </c>
      <c r="DNJ89" s="145" t="s">
        <v>936</v>
      </c>
      <c r="DNK89" s="145" t="s">
        <v>935</v>
      </c>
      <c r="DNL89" s="145" t="s">
        <v>936</v>
      </c>
      <c r="DNM89" s="145" t="s">
        <v>935</v>
      </c>
      <c r="DNN89" s="145" t="s">
        <v>936</v>
      </c>
      <c r="DNO89" s="145" t="s">
        <v>935</v>
      </c>
      <c r="DNP89" s="145" t="s">
        <v>936</v>
      </c>
      <c r="DNQ89" s="145" t="s">
        <v>935</v>
      </c>
      <c r="DNR89" s="145" t="s">
        <v>936</v>
      </c>
      <c r="DNS89" s="145" t="s">
        <v>935</v>
      </c>
      <c r="DNT89" s="145" t="s">
        <v>936</v>
      </c>
      <c r="DNU89" s="145" t="s">
        <v>935</v>
      </c>
      <c r="DNV89" s="145" t="s">
        <v>936</v>
      </c>
      <c r="DNW89" s="145" t="s">
        <v>935</v>
      </c>
      <c r="DNX89" s="145" t="s">
        <v>936</v>
      </c>
      <c r="DNY89" s="145" t="s">
        <v>935</v>
      </c>
      <c r="DNZ89" s="145" t="s">
        <v>936</v>
      </c>
      <c r="DOA89" s="145" t="s">
        <v>935</v>
      </c>
      <c r="DOB89" s="145" t="s">
        <v>936</v>
      </c>
      <c r="DOC89" s="145" t="s">
        <v>935</v>
      </c>
      <c r="DOD89" s="145" t="s">
        <v>936</v>
      </c>
      <c r="DOE89" s="145" t="s">
        <v>935</v>
      </c>
      <c r="DOF89" s="145" t="s">
        <v>936</v>
      </c>
      <c r="DOG89" s="145" t="s">
        <v>935</v>
      </c>
      <c r="DOH89" s="145" t="s">
        <v>936</v>
      </c>
      <c r="DOI89" s="145" t="s">
        <v>935</v>
      </c>
      <c r="DOJ89" s="145" t="s">
        <v>936</v>
      </c>
      <c r="DOK89" s="145" t="s">
        <v>935</v>
      </c>
      <c r="DOL89" s="145" t="s">
        <v>936</v>
      </c>
      <c r="DOM89" s="145" t="s">
        <v>935</v>
      </c>
      <c r="DON89" s="145" t="s">
        <v>936</v>
      </c>
      <c r="DOO89" s="145" t="s">
        <v>935</v>
      </c>
      <c r="DOP89" s="145" t="s">
        <v>936</v>
      </c>
      <c r="DOQ89" s="145" t="s">
        <v>935</v>
      </c>
      <c r="DOR89" s="145" t="s">
        <v>936</v>
      </c>
      <c r="DOS89" s="145" t="s">
        <v>935</v>
      </c>
      <c r="DOT89" s="145" t="s">
        <v>936</v>
      </c>
      <c r="DOU89" s="145" t="s">
        <v>935</v>
      </c>
      <c r="DOV89" s="145" t="s">
        <v>936</v>
      </c>
      <c r="DOW89" s="145" t="s">
        <v>935</v>
      </c>
      <c r="DOX89" s="145" t="s">
        <v>936</v>
      </c>
      <c r="DOY89" s="145" t="s">
        <v>935</v>
      </c>
      <c r="DOZ89" s="145" t="s">
        <v>936</v>
      </c>
      <c r="DPA89" s="145" t="s">
        <v>935</v>
      </c>
      <c r="DPB89" s="145" t="s">
        <v>936</v>
      </c>
      <c r="DPC89" s="145" t="s">
        <v>935</v>
      </c>
      <c r="DPD89" s="145" t="s">
        <v>936</v>
      </c>
      <c r="DPE89" s="145" t="s">
        <v>935</v>
      </c>
      <c r="DPF89" s="145" t="s">
        <v>936</v>
      </c>
      <c r="DPG89" s="145" t="s">
        <v>935</v>
      </c>
      <c r="DPH89" s="145" t="s">
        <v>936</v>
      </c>
      <c r="DPI89" s="145" t="s">
        <v>935</v>
      </c>
      <c r="DPJ89" s="145" t="s">
        <v>936</v>
      </c>
      <c r="DPK89" s="145" t="s">
        <v>935</v>
      </c>
      <c r="DPL89" s="145" t="s">
        <v>936</v>
      </c>
      <c r="DPM89" s="145" t="s">
        <v>935</v>
      </c>
      <c r="DPN89" s="145" t="s">
        <v>936</v>
      </c>
      <c r="DPO89" s="145" t="s">
        <v>935</v>
      </c>
      <c r="DPP89" s="145" t="s">
        <v>936</v>
      </c>
      <c r="DPQ89" s="145" t="s">
        <v>935</v>
      </c>
      <c r="DPR89" s="145" t="s">
        <v>936</v>
      </c>
      <c r="DPS89" s="145" t="s">
        <v>935</v>
      </c>
      <c r="DPT89" s="145" t="s">
        <v>936</v>
      </c>
      <c r="DPU89" s="145" t="s">
        <v>935</v>
      </c>
      <c r="DPV89" s="145" t="s">
        <v>936</v>
      </c>
      <c r="DPW89" s="145" t="s">
        <v>935</v>
      </c>
      <c r="DPX89" s="145" t="s">
        <v>936</v>
      </c>
      <c r="DPY89" s="145" t="s">
        <v>935</v>
      </c>
      <c r="DPZ89" s="145" t="s">
        <v>936</v>
      </c>
      <c r="DQA89" s="145" t="s">
        <v>935</v>
      </c>
      <c r="DQB89" s="145" t="s">
        <v>936</v>
      </c>
      <c r="DQC89" s="145" t="s">
        <v>935</v>
      </c>
      <c r="DQD89" s="145" t="s">
        <v>936</v>
      </c>
      <c r="DQE89" s="145" t="s">
        <v>935</v>
      </c>
      <c r="DQF89" s="145" t="s">
        <v>936</v>
      </c>
      <c r="DQG89" s="145" t="s">
        <v>935</v>
      </c>
      <c r="DQH89" s="145" t="s">
        <v>936</v>
      </c>
      <c r="DQI89" s="145" t="s">
        <v>935</v>
      </c>
      <c r="DQJ89" s="145" t="s">
        <v>936</v>
      </c>
      <c r="DQK89" s="145" t="s">
        <v>935</v>
      </c>
      <c r="DQL89" s="145" t="s">
        <v>936</v>
      </c>
      <c r="DQM89" s="145" t="s">
        <v>935</v>
      </c>
      <c r="DQN89" s="145" t="s">
        <v>936</v>
      </c>
      <c r="DQO89" s="145" t="s">
        <v>935</v>
      </c>
      <c r="DQP89" s="145" t="s">
        <v>936</v>
      </c>
      <c r="DQQ89" s="145" t="s">
        <v>935</v>
      </c>
      <c r="DQR89" s="145" t="s">
        <v>936</v>
      </c>
      <c r="DQS89" s="145" t="s">
        <v>935</v>
      </c>
      <c r="DQT89" s="145" t="s">
        <v>936</v>
      </c>
      <c r="DQU89" s="145" t="s">
        <v>935</v>
      </c>
      <c r="DQV89" s="145" t="s">
        <v>936</v>
      </c>
      <c r="DQW89" s="145" t="s">
        <v>935</v>
      </c>
      <c r="DQX89" s="145" t="s">
        <v>936</v>
      </c>
      <c r="DQY89" s="145" t="s">
        <v>935</v>
      </c>
      <c r="DQZ89" s="145" t="s">
        <v>936</v>
      </c>
      <c r="DRA89" s="145" t="s">
        <v>935</v>
      </c>
      <c r="DRB89" s="145" t="s">
        <v>936</v>
      </c>
      <c r="DRC89" s="145" t="s">
        <v>935</v>
      </c>
      <c r="DRD89" s="145" t="s">
        <v>936</v>
      </c>
      <c r="DRE89" s="145" t="s">
        <v>935</v>
      </c>
      <c r="DRF89" s="145" t="s">
        <v>936</v>
      </c>
      <c r="DRG89" s="145" t="s">
        <v>935</v>
      </c>
      <c r="DRH89" s="145" t="s">
        <v>936</v>
      </c>
      <c r="DRI89" s="145" t="s">
        <v>935</v>
      </c>
      <c r="DRJ89" s="145" t="s">
        <v>936</v>
      </c>
      <c r="DRK89" s="145" t="s">
        <v>935</v>
      </c>
      <c r="DRL89" s="145" t="s">
        <v>936</v>
      </c>
      <c r="DRM89" s="145" t="s">
        <v>935</v>
      </c>
      <c r="DRN89" s="145" t="s">
        <v>936</v>
      </c>
      <c r="DRO89" s="145" t="s">
        <v>935</v>
      </c>
      <c r="DRP89" s="145" t="s">
        <v>936</v>
      </c>
      <c r="DRQ89" s="145" t="s">
        <v>935</v>
      </c>
      <c r="DRR89" s="145" t="s">
        <v>936</v>
      </c>
      <c r="DRS89" s="145" t="s">
        <v>935</v>
      </c>
      <c r="DRT89" s="145" t="s">
        <v>936</v>
      </c>
      <c r="DRU89" s="145" t="s">
        <v>935</v>
      </c>
      <c r="DRV89" s="145" t="s">
        <v>936</v>
      </c>
      <c r="DRW89" s="145" t="s">
        <v>935</v>
      </c>
      <c r="DRX89" s="145" t="s">
        <v>936</v>
      </c>
      <c r="DRY89" s="145" t="s">
        <v>935</v>
      </c>
      <c r="DRZ89" s="145" t="s">
        <v>936</v>
      </c>
      <c r="DSA89" s="145" t="s">
        <v>935</v>
      </c>
      <c r="DSB89" s="145" t="s">
        <v>936</v>
      </c>
      <c r="DSC89" s="145" t="s">
        <v>935</v>
      </c>
      <c r="DSD89" s="145" t="s">
        <v>936</v>
      </c>
      <c r="DSE89" s="145" t="s">
        <v>935</v>
      </c>
      <c r="DSF89" s="145" t="s">
        <v>936</v>
      </c>
      <c r="DSG89" s="145" t="s">
        <v>935</v>
      </c>
      <c r="DSH89" s="145" t="s">
        <v>936</v>
      </c>
      <c r="DSI89" s="145" t="s">
        <v>935</v>
      </c>
      <c r="DSJ89" s="145" t="s">
        <v>936</v>
      </c>
      <c r="DSK89" s="145" t="s">
        <v>935</v>
      </c>
      <c r="DSL89" s="145" t="s">
        <v>936</v>
      </c>
      <c r="DSM89" s="145" t="s">
        <v>935</v>
      </c>
      <c r="DSN89" s="145" t="s">
        <v>936</v>
      </c>
      <c r="DSO89" s="145" t="s">
        <v>935</v>
      </c>
      <c r="DSP89" s="145" t="s">
        <v>936</v>
      </c>
      <c r="DSQ89" s="145" t="s">
        <v>935</v>
      </c>
      <c r="DSR89" s="145" t="s">
        <v>936</v>
      </c>
      <c r="DSS89" s="145" t="s">
        <v>935</v>
      </c>
      <c r="DST89" s="145" t="s">
        <v>936</v>
      </c>
      <c r="DSU89" s="145" t="s">
        <v>935</v>
      </c>
      <c r="DSV89" s="145" t="s">
        <v>936</v>
      </c>
      <c r="DSW89" s="145" t="s">
        <v>935</v>
      </c>
      <c r="DSX89" s="145" t="s">
        <v>936</v>
      </c>
      <c r="DSY89" s="145" t="s">
        <v>935</v>
      </c>
      <c r="DSZ89" s="145" t="s">
        <v>936</v>
      </c>
      <c r="DTA89" s="145" t="s">
        <v>935</v>
      </c>
      <c r="DTB89" s="145" t="s">
        <v>936</v>
      </c>
      <c r="DTC89" s="145" t="s">
        <v>935</v>
      </c>
      <c r="DTD89" s="145" t="s">
        <v>936</v>
      </c>
      <c r="DTE89" s="145" t="s">
        <v>935</v>
      </c>
      <c r="DTF89" s="145" t="s">
        <v>936</v>
      </c>
      <c r="DTG89" s="145" t="s">
        <v>935</v>
      </c>
      <c r="DTH89" s="145" t="s">
        <v>936</v>
      </c>
      <c r="DTI89" s="145" t="s">
        <v>935</v>
      </c>
      <c r="DTJ89" s="145" t="s">
        <v>936</v>
      </c>
      <c r="DTK89" s="145" t="s">
        <v>935</v>
      </c>
      <c r="DTL89" s="145" t="s">
        <v>936</v>
      </c>
      <c r="DTM89" s="145" t="s">
        <v>935</v>
      </c>
      <c r="DTN89" s="145" t="s">
        <v>936</v>
      </c>
      <c r="DTO89" s="145" t="s">
        <v>935</v>
      </c>
      <c r="DTP89" s="145" t="s">
        <v>936</v>
      </c>
      <c r="DTQ89" s="145" t="s">
        <v>935</v>
      </c>
      <c r="DTR89" s="145" t="s">
        <v>936</v>
      </c>
      <c r="DTS89" s="145" t="s">
        <v>935</v>
      </c>
      <c r="DTT89" s="145" t="s">
        <v>936</v>
      </c>
      <c r="DTU89" s="145" t="s">
        <v>935</v>
      </c>
      <c r="DTV89" s="145" t="s">
        <v>936</v>
      </c>
      <c r="DTW89" s="145" t="s">
        <v>935</v>
      </c>
      <c r="DTX89" s="145" t="s">
        <v>936</v>
      </c>
      <c r="DTY89" s="145" t="s">
        <v>935</v>
      </c>
      <c r="DTZ89" s="145" t="s">
        <v>936</v>
      </c>
      <c r="DUA89" s="145" t="s">
        <v>935</v>
      </c>
      <c r="DUB89" s="145" t="s">
        <v>936</v>
      </c>
      <c r="DUC89" s="145" t="s">
        <v>935</v>
      </c>
      <c r="DUD89" s="145" t="s">
        <v>936</v>
      </c>
      <c r="DUE89" s="145" t="s">
        <v>935</v>
      </c>
      <c r="DUF89" s="145" t="s">
        <v>936</v>
      </c>
      <c r="DUG89" s="145" t="s">
        <v>935</v>
      </c>
      <c r="DUH89" s="145" t="s">
        <v>936</v>
      </c>
      <c r="DUI89" s="145" t="s">
        <v>935</v>
      </c>
      <c r="DUJ89" s="145" t="s">
        <v>936</v>
      </c>
      <c r="DUK89" s="145" t="s">
        <v>935</v>
      </c>
      <c r="DUL89" s="145" t="s">
        <v>936</v>
      </c>
      <c r="DUM89" s="145" t="s">
        <v>935</v>
      </c>
      <c r="DUN89" s="145" t="s">
        <v>936</v>
      </c>
      <c r="DUO89" s="145" t="s">
        <v>935</v>
      </c>
      <c r="DUP89" s="145" t="s">
        <v>936</v>
      </c>
      <c r="DUQ89" s="145" t="s">
        <v>935</v>
      </c>
      <c r="DUR89" s="145" t="s">
        <v>936</v>
      </c>
      <c r="DUS89" s="145" t="s">
        <v>935</v>
      </c>
      <c r="DUT89" s="145" t="s">
        <v>936</v>
      </c>
      <c r="DUU89" s="145" t="s">
        <v>935</v>
      </c>
      <c r="DUV89" s="145" t="s">
        <v>936</v>
      </c>
      <c r="DUW89" s="145" t="s">
        <v>935</v>
      </c>
      <c r="DUX89" s="145" t="s">
        <v>936</v>
      </c>
      <c r="DUY89" s="145" t="s">
        <v>935</v>
      </c>
      <c r="DUZ89" s="145" t="s">
        <v>936</v>
      </c>
      <c r="DVA89" s="145" t="s">
        <v>935</v>
      </c>
      <c r="DVB89" s="145" t="s">
        <v>936</v>
      </c>
      <c r="DVC89" s="145" t="s">
        <v>935</v>
      </c>
      <c r="DVD89" s="145" t="s">
        <v>936</v>
      </c>
      <c r="DVE89" s="145" t="s">
        <v>935</v>
      </c>
      <c r="DVF89" s="145" t="s">
        <v>936</v>
      </c>
      <c r="DVG89" s="145" t="s">
        <v>935</v>
      </c>
      <c r="DVH89" s="145" t="s">
        <v>936</v>
      </c>
      <c r="DVI89" s="145" t="s">
        <v>935</v>
      </c>
      <c r="DVJ89" s="145" t="s">
        <v>936</v>
      </c>
      <c r="DVK89" s="145" t="s">
        <v>935</v>
      </c>
      <c r="DVL89" s="145" t="s">
        <v>936</v>
      </c>
      <c r="DVM89" s="145" t="s">
        <v>935</v>
      </c>
      <c r="DVN89" s="145" t="s">
        <v>936</v>
      </c>
      <c r="DVO89" s="145" t="s">
        <v>935</v>
      </c>
      <c r="DVP89" s="145" t="s">
        <v>936</v>
      </c>
      <c r="DVQ89" s="145" t="s">
        <v>935</v>
      </c>
      <c r="DVR89" s="145" t="s">
        <v>936</v>
      </c>
      <c r="DVS89" s="145" t="s">
        <v>935</v>
      </c>
      <c r="DVT89" s="145" t="s">
        <v>936</v>
      </c>
      <c r="DVU89" s="145" t="s">
        <v>935</v>
      </c>
      <c r="DVV89" s="145" t="s">
        <v>936</v>
      </c>
      <c r="DVW89" s="145" t="s">
        <v>935</v>
      </c>
      <c r="DVX89" s="145" t="s">
        <v>936</v>
      </c>
      <c r="DVY89" s="145" t="s">
        <v>935</v>
      </c>
      <c r="DVZ89" s="145" t="s">
        <v>936</v>
      </c>
      <c r="DWA89" s="145" t="s">
        <v>935</v>
      </c>
      <c r="DWB89" s="145" t="s">
        <v>936</v>
      </c>
      <c r="DWC89" s="145" t="s">
        <v>935</v>
      </c>
      <c r="DWD89" s="145" t="s">
        <v>936</v>
      </c>
      <c r="DWE89" s="145" t="s">
        <v>935</v>
      </c>
      <c r="DWF89" s="145" t="s">
        <v>936</v>
      </c>
      <c r="DWG89" s="145" t="s">
        <v>935</v>
      </c>
      <c r="DWH89" s="145" t="s">
        <v>936</v>
      </c>
      <c r="DWI89" s="145" t="s">
        <v>935</v>
      </c>
      <c r="DWJ89" s="145" t="s">
        <v>936</v>
      </c>
      <c r="DWK89" s="145" t="s">
        <v>935</v>
      </c>
      <c r="DWL89" s="145" t="s">
        <v>936</v>
      </c>
      <c r="DWM89" s="145" t="s">
        <v>935</v>
      </c>
      <c r="DWN89" s="145" t="s">
        <v>936</v>
      </c>
      <c r="DWO89" s="145" t="s">
        <v>935</v>
      </c>
      <c r="DWP89" s="145" t="s">
        <v>936</v>
      </c>
      <c r="DWQ89" s="145" t="s">
        <v>935</v>
      </c>
      <c r="DWR89" s="145" t="s">
        <v>936</v>
      </c>
      <c r="DWS89" s="145" t="s">
        <v>935</v>
      </c>
      <c r="DWT89" s="145" t="s">
        <v>936</v>
      </c>
      <c r="DWU89" s="145" t="s">
        <v>935</v>
      </c>
      <c r="DWV89" s="145" t="s">
        <v>936</v>
      </c>
      <c r="DWW89" s="145" t="s">
        <v>935</v>
      </c>
      <c r="DWX89" s="145" t="s">
        <v>936</v>
      </c>
      <c r="DWY89" s="145" t="s">
        <v>935</v>
      </c>
      <c r="DWZ89" s="145" t="s">
        <v>936</v>
      </c>
      <c r="DXA89" s="145" t="s">
        <v>935</v>
      </c>
      <c r="DXB89" s="145" t="s">
        <v>936</v>
      </c>
      <c r="DXC89" s="145" t="s">
        <v>935</v>
      </c>
      <c r="DXD89" s="145" t="s">
        <v>936</v>
      </c>
      <c r="DXE89" s="145" t="s">
        <v>935</v>
      </c>
      <c r="DXF89" s="145" t="s">
        <v>936</v>
      </c>
      <c r="DXG89" s="145" t="s">
        <v>935</v>
      </c>
      <c r="DXH89" s="145" t="s">
        <v>936</v>
      </c>
      <c r="DXI89" s="145" t="s">
        <v>935</v>
      </c>
      <c r="DXJ89" s="145" t="s">
        <v>936</v>
      </c>
      <c r="DXK89" s="145" t="s">
        <v>935</v>
      </c>
      <c r="DXL89" s="145" t="s">
        <v>936</v>
      </c>
      <c r="DXM89" s="145" t="s">
        <v>935</v>
      </c>
      <c r="DXN89" s="145" t="s">
        <v>936</v>
      </c>
      <c r="DXO89" s="145" t="s">
        <v>935</v>
      </c>
      <c r="DXP89" s="145" t="s">
        <v>936</v>
      </c>
      <c r="DXQ89" s="145" t="s">
        <v>935</v>
      </c>
      <c r="DXR89" s="145" t="s">
        <v>936</v>
      </c>
      <c r="DXS89" s="145" t="s">
        <v>935</v>
      </c>
      <c r="DXT89" s="145" t="s">
        <v>936</v>
      </c>
      <c r="DXU89" s="145" t="s">
        <v>935</v>
      </c>
      <c r="DXV89" s="145" t="s">
        <v>936</v>
      </c>
      <c r="DXW89" s="145" t="s">
        <v>935</v>
      </c>
      <c r="DXX89" s="145" t="s">
        <v>936</v>
      </c>
      <c r="DXY89" s="145" t="s">
        <v>935</v>
      </c>
      <c r="DXZ89" s="145" t="s">
        <v>936</v>
      </c>
      <c r="DYA89" s="145" t="s">
        <v>935</v>
      </c>
      <c r="DYB89" s="145" t="s">
        <v>936</v>
      </c>
      <c r="DYC89" s="145" t="s">
        <v>935</v>
      </c>
      <c r="DYD89" s="145" t="s">
        <v>936</v>
      </c>
      <c r="DYE89" s="145" t="s">
        <v>935</v>
      </c>
      <c r="DYF89" s="145" t="s">
        <v>936</v>
      </c>
      <c r="DYG89" s="145" t="s">
        <v>935</v>
      </c>
      <c r="DYH89" s="145" t="s">
        <v>936</v>
      </c>
      <c r="DYI89" s="145" t="s">
        <v>935</v>
      </c>
      <c r="DYJ89" s="145" t="s">
        <v>936</v>
      </c>
      <c r="DYK89" s="145" t="s">
        <v>935</v>
      </c>
      <c r="DYL89" s="145" t="s">
        <v>936</v>
      </c>
      <c r="DYM89" s="145" t="s">
        <v>935</v>
      </c>
      <c r="DYN89" s="145" t="s">
        <v>936</v>
      </c>
      <c r="DYO89" s="145" t="s">
        <v>935</v>
      </c>
      <c r="DYP89" s="145" t="s">
        <v>936</v>
      </c>
      <c r="DYQ89" s="145" t="s">
        <v>935</v>
      </c>
      <c r="DYR89" s="145" t="s">
        <v>936</v>
      </c>
      <c r="DYS89" s="145" t="s">
        <v>935</v>
      </c>
      <c r="DYT89" s="145" t="s">
        <v>936</v>
      </c>
      <c r="DYU89" s="145" t="s">
        <v>935</v>
      </c>
      <c r="DYV89" s="145" t="s">
        <v>936</v>
      </c>
      <c r="DYW89" s="145" t="s">
        <v>935</v>
      </c>
      <c r="DYX89" s="145" t="s">
        <v>936</v>
      </c>
      <c r="DYY89" s="145" t="s">
        <v>935</v>
      </c>
      <c r="DYZ89" s="145" t="s">
        <v>936</v>
      </c>
      <c r="DZA89" s="145" t="s">
        <v>935</v>
      </c>
      <c r="DZB89" s="145" t="s">
        <v>936</v>
      </c>
      <c r="DZC89" s="145" t="s">
        <v>935</v>
      </c>
      <c r="DZD89" s="145" t="s">
        <v>936</v>
      </c>
      <c r="DZE89" s="145" t="s">
        <v>935</v>
      </c>
      <c r="DZF89" s="145" t="s">
        <v>936</v>
      </c>
      <c r="DZG89" s="145" t="s">
        <v>935</v>
      </c>
      <c r="DZH89" s="145" t="s">
        <v>936</v>
      </c>
      <c r="DZI89" s="145" t="s">
        <v>935</v>
      </c>
      <c r="DZJ89" s="145" t="s">
        <v>936</v>
      </c>
      <c r="DZK89" s="145" t="s">
        <v>935</v>
      </c>
      <c r="DZL89" s="145" t="s">
        <v>936</v>
      </c>
      <c r="DZM89" s="145" t="s">
        <v>935</v>
      </c>
      <c r="DZN89" s="145" t="s">
        <v>936</v>
      </c>
      <c r="DZO89" s="145" t="s">
        <v>935</v>
      </c>
      <c r="DZP89" s="145" t="s">
        <v>936</v>
      </c>
      <c r="DZQ89" s="145" t="s">
        <v>935</v>
      </c>
      <c r="DZR89" s="145" t="s">
        <v>936</v>
      </c>
      <c r="DZS89" s="145" t="s">
        <v>935</v>
      </c>
      <c r="DZT89" s="145" t="s">
        <v>936</v>
      </c>
      <c r="DZU89" s="145" t="s">
        <v>935</v>
      </c>
      <c r="DZV89" s="145" t="s">
        <v>936</v>
      </c>
      <c r="DZW89" s="145" t="s">
        <v>935</v>
      </c>
      <c r="DZX89" s="145" t="s">
        <v>936</v>
      </c>
      <c r="DZY89" s="145" t="s">
        <v>935</v>
      </c>
      <c r="DZZ89" s="145" t="s">
        <v>936</v>
      </c>
      <c r="EAA89" s="145" t="s">
        <v>935</v>
      </c>
      <c r="EAB89" s="145" t="s">
        <v>936</v>
      </c>
      <c r="EAC89" s="145" t="s">
        <v>935</v>
      </c>
      <c r="EAD89" s="145" t="s">
        <v>936</v>
      </c>
      <c r="EAE89" s="145" t="s">
        <v>935</v>
      </c>
      <c r="EAF89" s="145" t="s">
        <v>936</v>
      </c>
      <c r="EAG89" s="145" t="s">
        <v>935</v>
      </c>
      <c r="EAH89" s="145" t="s">
        <v>936</v>
      </c>
      <c r="EAI89" s="145" t="s">
        <v>935</v>
      </c>
      <c r="EAJ89" s="145" t="s">
        <v>936</v>
      </c>
      <c r="EAK89" s="145" t="s">
        <v>935</v>
      </c>
      <c r="EAL89" s="145" t="s">
        <v>936</v>
      </c>
      <c r="EAM89" s="145" t="s">
        <v>935</v>
      </c>
      <c r="EAN89" s="145" t="s">
        <v>936</v>
      </c>
      <c r="EAO89" s="145" t="s">
        <v>935</v>
      </c>
      <c r="EAP89" s="145" t="s">
        <v>936</v>
      </c>
      <c r="EAQ89" s="145" t="s">
        <v>935</v>
      </c>
      <c r="EAR89" s="145" t="s">
        <v>936</v>
      </c>
      <c r="EAS89" s="145" t="s">
        <v>935</v>
      </c>
      <c r="EAT89" s="145" t="s">
        <v>936</v>
      </c>
      <c r="EAU89" s="145" t="s">
        <v>935</v>
      </c>
      <c r="EAV89" s="145" t="s">
        <v>936</v>
      </c>
      <c r="EAW89" s="145" t="s">
        <v>935</v>
      </c>
      <c r="EAX89" s="145" t="s">
        <v>936</v>
      </c>
      <c r="EAY89" s="145" t="s">
        <v>935</v>
      </c>
      <c r="EAZ89" s="145" t="s">
        <v>936</v>
      </c>
      <c r="EBA89" s="145" t="s">
        <v>935</v>
      </c>
      <c r="EBB89" s="145" t="s">
        <v>936</v>
      </c>
      <c r="EBC89" s="145" t="s">
        <v>935</v>
      </c>
      <c r="EBD89" s="145" t="s">
        <v>936</v>
      </c>
      <c r="EBE89" s="145" t="s">
        <v>935</v>
      </c>
      <c r="EBF89" s="145" t="s">
        <v>936</v>
      </c>
      <c r="EBG89" s="145" t="s">
        <v>935</v>
      </c>
      <c r="EBH89" s="145" t="s">
        <v>936</v>
      </c>
      <c r="EBI89" s="145" t="s">
        <v>935</v>
      </c>
      <c r="EBJ89" s="145" t="s">
        <v>936</v>
      </c>
      <c r="EBK89" s="145" t="s">
        <v>935</v>
      </c>
      <c r="EBL89" s="145" t="s">
        <v>936</v>
      </c>
      <c r="EBM89" s="145" t="s">
        <v>935</v>
      </c>
      <c r="EBN89" s="145" t="s">
        <v>936</v>
      </c>
      <c r="EBO89" s="145" t="s">
        <v>935</v>
      </c>
      <c r="EBP89" s="145" t="s">
        <v>936</v>
      </c>
      <c r="EBQ89" s="145" t="s">
        <v>935</v>
      </c>
      <c r="EBR89" s="145" t="s">
        <v>936</v>
      </c>
      <c r="EBS89" s="145" t="s">
        <v>935</v>
      </c>
      <c r="EBT89" s="145" t="s">
        <v>936</v>
      </c>
      <c r="EBU89" s="145" t="s">
        <v>935</v>
      </c>
      <c r="EBV89" s="145" t="s">
        <v>936</v>
      </c>
      <c r="EBW89" s="145" t="s">
        <v>935</v>
      </c>
      <c r="EBX89" s="145" t="s">
        <v>936</v>
      </c>
      <c r="EBY89" s="145" t="s">
        <v>935</v>
      </c>
      <c r="EBZ89" s="145" t="s">
        <v>936</v>
      </c>
      <c r="ECA89" s="145" t="s">
        <v>935</v>
      </c>
      <c r="ECB89" s="145" t="s">
        <v>936</v>
      </c>
      <c r="ECC89" s="145" t="s">
        <v>935</v>
      </c>
      <c r="ECD89" s="145" t="s">
        <v>936</v>
      </c>
      <c r="ECE89" s="145" t="s">
        <v>935</v>
      </c>
      <c r="ECF89" s="145" t="s">
        <v>936</v>
      </c>
      <c r="ECG89" s="145" t="s">
        <v>935</v>
      </c>
      <c r="ECH89" s="145" t="s">
        <v>936</v>
      </c>
      <c r="ECI89" s="145" t="s">
        <v>935</v>
      </c>
      <c r="ECJ89" s="145" t="s">
        <v>936</v>
      </c>
      <c r="ECK89" s="145" t="s">
        <v>935</v>
      </c>
      <c r="ECL89" s="145" t="s">
        <v>936</v>
      </c>
      <c r="ECM89" s="145" t="s">
        <v>935</v>
      </c>
      <c r="ECN89" s="145" t="s">
        <v>936</v>
      </c>
      <c r="ECO89" s="145" t="s">
        <v>935</v>
      </c>
      <c r="ECP89" s="145" t="s">
        <v>936</v>
      </c>
      <c r="ECQ89" s="145" t="s">
        <v>935</v>
      </c>
      <c r="ECR89" s="145" t="s">
        <v>936</v>
      </c>
      <c r="ECS89" s="145" t="s">
        <v>935</v>
      </c>
      <c r="ECT89" s="145" t="s">
        <v>936</v>
      </c>
      <c r="ECU89" s="145" t="s">
        <v>935</v>
      </c>
      <c r="ECV89" s="145" t="s">
        <v>936</v>
      </c>
      <c r="ECW89" s="145" t="s">
        <v>935</v>
      </c>
      <c r="ECX89" s="145" t="s">
        <v>936</v>
      </c>
      <c r="ECY89" s="145" t="s">
        <v>935</v>
      </c>
      <c r="ECZ89" s="145" t="s">
        <v>936</v>
      </c>
      <c r="EDA89" s="145" t="s">
        <v>935</v>
      </c>
      <c r="EDB89" s="145" t="s">
        <v>936</v>
      </c>
      <c r="EDC89" s="145" t="s">
        <v>935</v>
      </c>
      <c r="EDD89" s="145" t="s">
        <v>936</v>
      </c>
      <c r="EDE89" s="145" t="s">
        <v>935</v>
      </c>
      <c r="EDF89" s="145" t="s">
        <v>936</v>
      </c>
      <c r="EDG89" s="145" t="s">
        <v>935</v>
      </c>
      <c r="EDH89" s="145" t="s">
        <v>936</v>
      </c>
      <c r="EDI89" s="145" t="s">
        <v>935</v>
      </c>
      <c r="EDJ89" s="145" t="s">
        <v>936</v>
      </c>
      <c r="EDK89" s="145" t="s">
        <v>935</v>
      </c>
      <c r="EDL89" s="145" t="s">
        <v>936</v>
      </c>
      <c r="EDM89" s="145" t="s">
        <v>935</v>
      </c>
      <c r="EDN89" s="145" t="s">
        <v>936</v>
      </c>
      <c r="EDO89" s="145" t="s">
        <v>935</v>
      </c>
      <c r="EDP89" s="145" t="s">
        <v>936</v>
      </c>
      <c r="EDQ89" s="145" t="s">
        <v>935</v>
      </c>
      <c r="EDR89" s="145" t="s">
        <v>936</v>
      </c>
      <c r="EDS89" s="145" t="s">
        <v>935</v>
      </c>
      <c r="EDT89" s="145" t="s">
        <v>936</v>
      </c>
      <c r="EDU89" s="145" t="s">
        <v>935</v>
      </c>
      <c r="EDV89" s="145" t="s">
        <v>936</v>
      </c>
      <c r="EDW89" s="145" t="s">
        <v>935</v>
      </c>
      <c r="EDX89" s="145" t="s">
        <v>936</v>
      </c>
      <c r="EDY89" s="145" t="s">
        <v>935</v>
      </c>
      <c r="EDZ89" s="145" t="s">
        <v>936</v>
      </c>
      <c r="EEA89" s="145" t="s">
        <v>935</v>
      </c>
      <c r="EEB89" s="145" t="s">
        <v>936</v>
      </c>
      <c r="EEC89" s="145" t="s">
        <v>935</v>
      </c>
      <c r="EED89" s="145" t="s">
        <v>936</v>
      </c>
      <c r="EEE89" s="145" t="s">
        <v>935</v>
      </c>
      <c r="EEF89" s="145" t="s">
        <v>936</v>
      </c>
      <c r="EEG89" s="145" t="s">
        <v>935</v>
      </c>
      <c r="EEH89" s="145" t="s">
        <v>936</v>
      </c>
      <c r="EEI89" s="145" t="s">
        <v>935</v>
      </c>
      <c r="EEJ89" s="145" t="s">
        <v>936</v>
      </c>
      <c r="EEK89" s="145" t="s">
        <v>935</v>
      </c>
      <c r="EEL89" s="145" t="s">
        <v>936</v>
      </c>
      <c r="EEM89" s="145" t="s">
        <v>935</v>
      </c>
      <c r="EEN89" s="145" t="s">
        <v>936</v>
      </c>
      <c r="EEO89" s="145" t="s">
        <v>935</v>
      </c>
      <c r="EEP89" s="145" t="s">
        <v>936</v>
      </c>
      <c r="EEQ89" s="145" t="s">
        <v>935</v>
      </c>
      <c r="EER89" s="145" t="s">
        <v>936</v>
      </c>
      <c r="EES89" s="145" t="s">
        <v>935</v>
      </c>
      <c r="EET89" s="145" t="s">
        <v>936</v>
      </c>
      <c r="EEU89" s="145" t="s">
        <v>935</v>
      </c>
      <c r="EEV89" s="145" t="s">
        <v>936</v>
      </c>
      <c r="EEW89" s="145" t="s">
        <v>935</v>
      </c>
      <c r="EEX89" s="145" t="s">
        <v>936</v>
      </c>
      <c r="EEY89" s="145" t="s">
        <v>935</v>
      </c>
      <c r="EEZ89" s="145" t="s">
        <v>936</v>
      </c>
      <c r="EFA89" s="145" t="s">
        <v>935</v>
      </c>
      <c r="EFB89" s="145" t="s">
        <v>936</v>
      </c>
      <c r="EFC89" s="145" t="s">
        <v>935</v>
      </c>
      <c r="EFD89" s="145" t="s">
        <v>936</v>
      </c>
      <c r="EFE89" s="145" t="s">
        <v>935</v>
      </c>
      <c r="EFF89" s="145" t="s">
        <v>936</v>
      </c>
      <c r="EFG89" s="145" t="s">
        <v>935</v>
      </c>
      <c r="EFH89" s="145" t="s">
        <v>936</v>
      </c>
      <c r="EFI89" s="145" t="s">
        <v>935</v>
      </c>
      <c r="EFJ89" s="145" t="s">
        <v>936</v>
      </c>
      <c r="EFK89" s="145" t="s">
        <v>935</v>
      </c>
      <c r="EFL89" s="145" t="s">
        <v>936</v>
      </c>
      <c r="EFM89" s="145" t="s">
        <v>935</v>
      </c>
      <c r="EFN89" s="145" t="s">
        <v>936</v>
      </c>
      <c r="EFO89" s="145" t="s">
        <v>935</v>
      </c>
      <c r="EFP89" s="145" t="s">
        <v>936</v>
      </c>
      <c r="EFQ89" s="145" t="s">
        <v>935</v>
      </c>
      <c r="EFR89" s="145" t="s">
        <v>936</v>
      </c>
      <c r="EFS89" s="145" t="s">
        <v>935</v>
      </c>
      <c r="EFT89" s="145" t="s">
        <v>936</v>
      </c>
      <c r="EFU89" s="145" t="s">
        <v>935</v>
      </c>
      <c r="EFV89" s="145" t="s">
        <v>936</v>
      </c>
      <c r="EFW89" s="145" t="s">
        <v>935</v>
      </c>
      <c r="EFX89" s="145" t="s">
        <v>936</v>
      </c>
      <c r="EFY89" s="145" t="s">
        <v>935</v>
      </c>
      <c r="EFZ89" s="145" t="s">
        <v>936</v>
      </c>
      <c r="EGA89" s="145" t="s">
        <v>935</v>
      </c>
      <c r="EGB89" s="145" t="s">
        <v>936</v>
      </c>
      <c r="EGC89" s="145" t="s">
        <v>935</v>
      </c>
      <c r="EGD89" s="145" t="s">
        <v>936</v>
      </c>
      <c r="EGE89" s="145" t="s">
        <v>935</v>
      </c>
      <c r="EGF89" s="145" t="s">
        <v>936</v>
      </c>
      <c r="EGG89" s="145" t="s">
        <v>935</v>
      </c>
      <c r="EGH89" s="145" t="s">
        <v>936</v>
      </c>
      <c r="EGI89" s="145" t="s">
        <v>935</v>
      </c>
      <c r="EGJ89" s="145" t="s">
        <v>936</v>
      </c>
      <c r="EGK89" s="145" t="s">
        <v>935</v>
      </c>
      <c r="EGL89" s="145" t="s">
        <v>936</v>
      </c>
      <c r="EGM89" s="145" t="s">
        <v>935</v>
      </c>
      <c r="EGN89" s="145" t="s">
        <v>936</v>
      </c>
      <c r="EGO89" s="145" t="s">
        <v>935</v>
      </c>
      <c r="EGP89" s="145" t="s">
        <v>936</v>
      </c>
      <c r="EGQ89" s="145" t="s">
        <v>935</v>
      </c>
      <c r="EGR89" s="145" t="s">
        <v>936</v>
      </c>
      <c r="EGS89" s="145" t="s">
        <v>935</v>
      </c>
      <c r="EGT89" s="145" t="s">
        <v>936</v>
      </c>
      <c r="EGU89" s="145" t="s">
        <v>935</v>
      </c>
      <c r="EGV89" s="145" t="s">
        <v>936</v>
      </c>
      <c r="EGW89" s="145" t="s">
        <v>935</v>
      </c>
      <c r="EGX89" s="145" t="s">
        <v>936</v>
      </c>
      <c r="EGY89" s="145" t="s">
        <v>935</v>
      </c>
      <c r="EGZ89" s="145" t="s">
        <v>936</v>
      </c>
      <c r="EHA89" s="145" t="s">
        <v>935</v>
      </c>
      <c r="EHB89" s="145" t="s">
        <v>936</v>
      </c>
      <c r="EHC89" s="145" t="s">
        <v>935</v>
      </c>
      <c r="EHD89" s="145" t="s">
        <v>936</v>
      </c>
      <c r="EHE89" s="145" t="s">
        <v>935</v>
      </c>
      <c r="EHF89" s="145" t="s">
        <v>936</v>
      </c>
      <c r="EHG89" s="145" t="s">
        <v>935</v>
      </c>
      <c r="EHH89" s="145" t="s">
        <v>936</v>
      </c>
      <c r="EHI89" s="145" t="s">
        <v>935</v>
      </c>
      <c r="EHJ89" s="145" t="s">
        <v>936</v>
      </c>
      <c r="EHK89" s="145" t="s">
        <v>935</v>
      </c>
      <c r="EHL89" s="145" t="s">
        <v>936</v>
      </c>
      <c r="EHM89" s="145" t="s">
        <v>935</v>
      </c>
      <c r="EHN89" s="145" t="s">
        <v>936</v>
      </c>
      <c r="EHO89" s="145" t="s">
        <v>935</v>
      </c>
      <c r="EHP89" s="145" t="s">
        <v>936</v>
      </c>
      <c r="EHQ89" s="145" t="s">
        <v>935</v>
      </c>
      <c r="EHR89" s="145" t="s">
        <v>936</v>
      </c>
      <c r="EHS89" s="145" t="s">
        <v>935</v>
      </c>
      <c r="EHT89" s="145" t="s">
        <v>936</v>
      </c>
      <c r="EHU89" s="145" t="s">
        <v>935</v>
      </c>
      <c r="EHV89" s="145" t="s">
        <v>936</v>
      </c>
      <c r="EHW89" s="145" t="s">
        <v>935</v>
      </c>
      <c r="EHX89" s="145" t="s">
        <v>936</v>
      </c>
      <c r="EHY89" s="145" t="s">
        <v>935</v>
      </c>
      <c r="EHZ89" s="145" t="s">
        <v>936</v>
      </c>
      <c r="EIA89" s="145" t="s">
        <v>935</v>
      </c>
      <c r="EIB89" s="145" t="s">
        <v>936</v>
      </c>
      <c r="EIC89" s="145" t="s">
        <v>935</v>
      </c>
      <c r="EID89" s="145" t="s">
        <v>936</v>
      </c>
      <c r="EIE89" s="145" t="s">
        <v>935</v>
      </c>
      <c r="EIF89" s="145" t="s">
        <v>936</v>
      </c>
      <c r="EIG89" s="145" t="s">
        <v>935</v>
      </c>
      <c r="EIH89" s="145" t="s">
        <v>936</v>
      </c>
      <c r="EII89" s="145" t="s">
        <v>935</v>
      </c>
      <c r="EIJ89" s="145" t="s">
        <v>936</v>
      </c>
      <c r="EIK89" s="145" t="s">
        <v>935</v>
      </c>
      <c r="EIL89" s="145" t="s">
        <v>936</v>
      </c>
      <c r="EIM89" s="145" t="s">
        <v>935</v>
      </c>
      <c r="EIN89" s="145" t="s">
        <v>936</v>
      </c>
      <c r="EIO89" s="145" t="s">
        <v>935</v>
      </c>
      <c r="EIP89" s="145" t="s">
        <v>936</v>
      </c>
      <c r="EIQ89" s="145" t="s">
        <v>935</v>
      </c>
      <c r="EIR89" s="145" t="s">
        <v>936</v>
      </c>
      <c r="EIS89" s="145" t="s">
        <v>935</v>
      </c>
      <c r="EIT89" s="145" t="s">
        <v>936</v>
      </c>
      <c r="EIU89" s="145" t="s">
        <v>935</v>
      </c>
      <c r="EIV89" s="145" t="s">
        <v>936</v>
      </c>
      <c r="EIW89" s="145" t="s">
        <v>935</v>
      </c>
      <c r="EIX89" s="145" t="s">
        <v>936</v>
      </c>
      <c r="EIY89" s="145" t="s">
        <v>935</v>
      </c>
      <c r="EIZ89" s="145" t="s">
        <v>936</v>
      </c>
      <c r="EJA89" s="145" t="s">
        <v>935</v>
      </c>
      <c r="EJB89" s="145" t="s">
        <v>936</v>
      </c>
      <c r="EJC89" s="145" t="s">
        <v>935</v>
      </c>
      <c r="EJD89" s="145" t="s">
        <v>936</v>
      </c>
      <c r="EJE89" s="145" t="s">
        <v>935</v>
      </c>
      <c r="EJF89" s="145" t="s">
        <v>936</v>
      </c>
      <c r="EJG89" s="145" t="s">
        <v>935</v>
      </c>
      <c r="EJH89" s="145" t="s">
        <v>936</v>
      </c>
      <c r="EJI89" s="145" t="s">
        <v>935</v>
      </c>
      <c r="EJJ89" s="145" t="s">
        <v>936</v>
      </c>
      <c r="EJK89" s="145" t="s">
        <v>935</v>
      </c>
      <c r="EJL89" s="145" t="s">
        <v>936</v>
      </c>
      <c r="EJM89" s="145" t="s">
        <v>935</v>
      </c>
      <c r="EJN89" s="145" t="s">
        <v>936</v>
      </c>
      <c r="EJO89" s="145" t="s">
        <v>935</v>
      </c>
      <c r="EJP89" s="145" t="s">
        <v>936</v>
      </c>
      <c r="EJQ89" s="145" t="s">
        <v>935</v>
      </c>
      <c r="EJR89" s="145" t="s">
        <v>936</v>
      </c>
      <c r="EJS89" s="145" t="s">
        <v>935</v>
      </c>
      <c r="EJT89" s="145" t="s">
        <v>936</v>
      </c>
      <c r="EJU89" s="145" t="s">
        <v>935</v>
      </c>
      <c r="EJV89" s="145" t="s">
        <v>936</v>
      </c>
      <c r="EJW89" s="145" t="s">
        <v>935</v>
      </c>
      <c r="EJX89" s="145" t="s">
        <v>936</v>
      </c>
      <c r="EJY89" s="145" t="s">
        <v>935</v>
      </c>
      <c r="EJZ89" s="145" t="s">
        <v>936</v>
      </c>
      <c r="EKA89" s="145" t="s">
        <v>935</v>
      </c>
      <c r="EKB89" s="145" t="s">
        <v>936</v>
      </c>
      <c r="EKC89" s="145" t="s">
        <v>935</v>
      </c>
      <c r="EKD89" s="145" t="s">
        <v>936</v>
      </c>
      <c r="EKE89" s="145" t="s">
        <v>935</v>
      </c>
      <c r="EKF89" s="145" t="s">
        <v>936</v>
      </c>
      <c r="EKG89" s="145" t="s">
        <v>935</v>
      </c>
      <c r="EKH89" s="145" t="s">
        <v>936</v>
      </c>
      <c r="EKI89" s="145" t="s">
        <v>935</v>
      </c>
      <c r="EKJ89" s="145" t="s">
        <v>936</v>
      </c>
      <c r="EKK89" s="145" t="s">
        <v>935</v>
      </c>
      <c r="EKL89" s="145" t="s">
        <v>936</v>
      </c>
      <c r="EKM89" s="145" t="s">
        <v>935</v>
      </c>
      <c r="EKN89" s="145" t="s">
        <v>936</v>
      </c>
      <c r="EKO89" s="145" t="s">
        <v>935</v>
      </c>
      <c r="EKP89" s="145" t="s">
        <v>936</v>
      </c>
      <c r="EKQ89" s="145" t="s">
        <v>935</v>
      </c>
      <c r="EKR89" s="145" t="s">
        <v>936</v>
      </c>
      <c r="EKS89" s="145" t="s">
        <v>935</v>
      </c>
      <c r="EKT89" s="145" t="s">
        <v>936</v>
      </c>
      <c r="EKU89" s="145" t="s">
        <v>935</v>
      </c>
      <c r="EKV89" s="145" t="s">
        <v>936</v>
      </c>
      <c r="EKW89" s="145" t="s">
        <v>935</v>
      </c>
      <c r="EKX89" s="145" t="s">
        <v>936</v>
      </c>
      <c r="EKY89" s="145" t="s">
        <v>935</v>
      </c>
      <c r="EKZ89" s="145" t="s">
        <v>936</v>
      </c>
      <c r="ELA89" s="145" t="s">
        <v>935</v>
      </c>
      <c r="ELB89" s="145" t="s">
        <v>936</v>
      </c>
      <c r="ELC89" s="145" t="s">
        <v>935</v>
      </c>
      <c r="ELD89" s="145" t="s">
        <v>936</v>
      </c>
      <c r="ELE89" s="145" t="s">
        <v>935</v>
      </c>
      <c r="ELF89" s="145" t="s">
        <v>936</v>
      </c>
      <c r="ELG89" s="145" t="s">
        <v>935</v>
      </c>
      <c r="ELH89" s="145" t="s">
        <v>936</v>
      </c>
      <c r="ELI89" s="145" t="s">
        <v>935</v>
      </c>
      <c r="ELJ89" s="145" t="s">
        <v>936</v>
      </c>
      <c r="ELK89" s="145" t="s">
        <v>935</v>
      </c>
      <c r="ELL89" s="145" t="s">
        <v>936</v>
      </c>
      <c r="ELM89" s="145" t="s">
        <v>935</v>
      </c>
      <c r="ELN89" s="145" t="s">
        <v>936</v>
      </c>
      <c r="ELO89" s="145" t="s">
        <v>935</v>
      </c>
      <c r="ELP89" s="145" t="s">
        <v>936</v>
      </c>
      <c r="ELQ89" s="145" t="s">
        <v>935</v>
      </c>
      <c r="ELR89" s="145" t="s">
        <v>936</v>
      </c>
      <c r="ELS89" s="145" t="s">
        <v>935</v>
      </c>
      <c r="ELT89" s="145" t="s">
        <v>936</v>
      </c>
      <c r="ELU89" s="145" t="s">
        <v>935</v>
      </c>
      <c r="ELV89" s="145" t="s">
        <v>936</v>
      </c>
      <c r="ELW89" s="145" t="s">
        <v>935</v>
      </c>
      <c r="ELX89" s="145" t="s">
        <v>936</v>
      </c>
      <c r="ELY89" s="145" t="s">
        <v>935</v>
      </c>
      <c r="ELZ89" s="145" t="s">
        <v>936</v>
      </c>
      <c r="EMA89" s="145" t="s">
        <v>935</v>
      </c>
      <c r="EMB89" s="145" t="s">
        <v>936</v>
      </c>
      <c r="EMC89" s="145" t="s">
        <v>935</v>
      </c>
      <c r="EMD89" s="145" t="s">
        <v>936</v>
      </c>
      <c r="EME89" s="145" t="s">
        <v>935</v>
      </c>
      <c r="EMF89" s="145" t="s">
        <v>936</v>
      </c>
      <c r="EMG89" s="145" t="s">
        <v>935</v>
      </c>
      <c r="EMH89" s="145" t="s">
        <v>936</v>
      </c>
      <c r="EMI89" s="145" t="s">
        <v>935</v>
      </c>
      <c r="EMJ89" s="145" t="s">
        <v>936</v>
      </c>
      <c r="EMK89" s="145" t="s">
        <v>935</v>
      </c>
      <c r="EML89" s="145" t="s">
        <v>936</v>
      </c>
      <c r="EMM89" s="145" t="s">
        <v>935</v>
      </c>
      <c r="EMN89" s="145" t="s">
        <v>936</v>
      </c>
      <c r="EMO89" s="145" t="s">
        <v>935</v>
      </c>
      <c r="EMP89" s="145" t="s">
        <v>936</v>
      </c>
      <c r="EMQ89" s="145" t="s">
        <v>935</v>
      </c>
      <c r="EMR89" s="145" t="s">
        <v>936</v>
      </c>
      <c r="EMS89" s="145" t="s">
        <v>935</v>
      </c>
      <c r="EMT89" s="145" t="s">
        <v>936</v>
      </c>
      <c r="EMU89" s="145" t="s">
        <v>935</v>
      </c>
      <c r="EMV89" s="145" t="s">
        <v>936</v>
      </c>
      <c r="EMW89" s="145" t="s">
        <v>935</v>
      </c>
      <c r="EMX89" s="145" t="s">
        <v>936</v>
      </c>
      <c r="EMY89" s="145" t="s">
        <v>935</v>
      </c>
      <c r="EMZ89" s="145" t="s">
        <v>936</v>
      </c>
      <c r="ENA89" s="145" t="s">
        <v>935</v>
      </c>
      <c r="ENB89" s="145" t="s">
        <v>936</v>
      </c>
      <c r="ENC89" s="145" t="s">
        <v>935</v>
      </c>
      <c r="END89" s="145" t="s">
        <v>936</v>
      </c>
      <c r="ENE89" s="145" t="s">
        <v>935</v>
      </c>
      <c r="ENF89" s="145" t="s">
        <v>936</v>
      </c>
      <c r="ENG89" s="145" t="s">
        <v>935</v>
      </c>
      <c r="ENH89" s="145" t="s">
        <v>936</v>
      </c>
      <c r="ENI89" s="145" t="s">
        <v>935</v>
      </c>
      <c r="ENJ89" s="145" t="s">
        <v>936</v>
      </c>
      <c r="ENK89" s="145" t="s">
        <v>935</v>
      </c>
      <c r="ENL89" s="145" t="s">
        <v>936</v>
      </c>
      <c r="ENM89" s="145" t="s">
        <v>935</v>
      </c>
      <c r="ENN89" s="145" t="s">
        <v>936</v>
      </c>
      <c r="ENO89" s="145" t="s">
        <v>935</v>
      </c>
      <c r="ENP89" s="145" t="s">
        <v>936</v>
      </c>
      <c r="ENQ89" s="145" t="s">
        <v>935</v>
      </c>
      <c r="ENR89" s="145" t="s">
        <v>936</v>
      </c>
      <c r="ENS89" s="145" t="s">
        <v>935</v>
      </c>
      <c r="ENT89" s="145" t="s">
        <v>936</v>
      </c>
      <c r="ENU89" s="145" t="s">
        <v>935</v>
      </c>
      <c r="ENV89" s="145" t="s">
        <v>936</v>
      </c>
      <c r="ENW89" s="145" t="s">
        <v>935</v>
      </c>
      <c r="ENX89" s="145" t="s">
        <v>936</v>
      </c>
      <c r="ENY89" s="145" t="s">
        <v>935</v>
      </c>
      <c r="ENZ89" s="145" t="s">
        <v>936</v>
      </c>
      <c r="EOA89" s="145" t="s">
        <v>935</v>
      </c>
      <c r="EOB89" s="145" t="s">
        <v>936</v>
      </c>
      <c r="EOC89" s="145" t="s">
        <v>935</v>
      </c>
      <c r="EOD89" s="145" t="s">
        <v>936</v>
      </c>
      <c r="EOE89" s="145" t="s">
        <v>935</v>
      </c>
      <c r="EOF89" s="145" t="s">
        <v>936</v>
      </c>
      <c r="EOG89" s="145" t="s">
        <v>935</v>
      </c>
      <c r="EOH89" s="145" t="s">
        <v>936</v>
      </c>
      <c r="EOI89" s="145" t="s">
        <v>935</v>
      </c>
      <c r="EOJ89" s="145" t="s">
        <v>936</v>
      </c>
      <c r="EOK89" s="145" t="s">
        <v>935</v>
      </c>
      <c r="EOL89" s="145" t="s">
        <v>936</v>
      </c>
      <c r="EOM89" s="145" t="s">
        <v>935</v>
      </c>
      <c r="EON89" s="145" t="s">
        <v>936</v>
      </c>
      <c r="EOO89" s="145" t="s">
        <v>935</v>
      </c>
      <c r="EOP89" s="145" t="s">
        <v>936</v>
      </c>
      <c r="EOQ89" s="145" t="s">
        <v>935</v>
      </c>
      <c r="EOR89" s="145" t="s">
        <v>936</v>
      </c>
      <c r="EOS89" s="145" t="s">
        <v>935</v>
      </c>
      <c r="EOT89" s="145" t="s">
        <v>936</v>
      </c>
      <c r="EOU89" s="145" t="s">
        <v>935</v>
      </c>
      <c r="EOV89" s="145" t="s">
        <v>936</v>
      </c>
      <c r="EOW89" s="145" t="s">
        <v>935</v>
      </c>
      <c r="EOX89" s="145" t="s">
        <v>936</v>
      </c>
      <c r="EOY89" s="145" t="s">
        <v>935</v>
      </c>
      <c r="EOZ89" s="145" t="s">
        <v>936</v>
      </c>
      <c r="EPA89" s="145" t="s">
        <v>935</v>
      </c>
      <c r="EPB89" s="145" t="s">
        <v>936</v>
      </c>
      <c r="EPC89" s="145" t="s">
        <v>935</v>
      </c>
      <c r="EPD89" s="145" t="s">
        <v>936</v>
      </c>
      <c r="EPE89" s="145" t="s">
        <v>935</v>
      </c>
      <c r="EPF89" s="145" t="s">
        <v>936</v>
      </c>
      <c r="EPG89" s="145" t="s">
        <v>935</v>
      </c>
      <c r="EPH89" s="145" t="s">
        <v>936</v>
      </c>
      <c r="EPI89" s="145" t="s">
        <v>935</v>
      </c>
      <c r="EPJ89" s="145" t="s">
        <v>936</v>
      </c>
      <c r="EPK89" s="145" t="s">
        <v>935</v>
      </c>
      <c r="EPL89" s="145" t="s">
        <v>936</v>
      </c>
      <c r="EPM89" s="145" t="s">
        <v>935</v>
      </c>
      <c r="EPN89" s="145" t="s">
        <v>936</v>
      </c>
      <c r="EPO89" s="145" t="s">
        <v>935</v>
      </c>
      <c r="EPP89" s="145" t="s">
        <v>936</v>
      </c>
      <c r="EPQ89" s="145" t="s">
        <v>935</v>
      </c>
      <c r="EPR89" s="145" t="s">
        <v>936</v>
      </c>
      <c r="EPS89" s="145" t="s">
        <v>935</v>
      </c>
      <c r="EPT89" s="145" t="s">
        <v>936</v>
      </c>
      <c r="EPU89" s="145" t="s">
        <v>935</v>
      </c>
      <c r="EPV89" s="145" t="s">
        <v>936</v>
      </c>
      <c r="EPW89" s="145" t="s">
        <v>935</v>
      </c>
      <c r="EPX89" s="145" t="s">
        <v>936</v>
      </c>
      <c r="EPY89" s="145" t="s">
        <v>935</v>
      </c>
      <c r="EPZ89" s="145" t="s">
        <v>936</v>
      </c>
      <c r="EQA89" s="145" t="s">
        <v>935</v>
      </c>
      <c r="EQB89" s="145" t="s">
        <v>936</v>
      </c>
      <c r="EQC89" s="145" t="s">
        <v>935</v>
      </c>
      <c r="EQD89" s="145" t="s">
        <v>936</v>
      </c>
      <c r="EQE89" s="145" t="s">
        <v>935</v>
      </c>
      <c r="EQF89" s="145" t="s">
        <v>936</v>
      </c>
      <c r="EQG89" s="145" t="s">
        <v>935</v>
      </c>
      <c r="EQH89" s="145" t="s">
        <v>936</v>
      </c>
      <c r="EQI89" s="145" t="s">
        <v>935</v>
      </c>
      <c r="EQJ89" s="145" t="s">
        <v>936</v>
      </c>
      <c r="EQK89" s="145" t="s">
        <v>935</v>
      </c>
      <c r="EQL89" s="145" t="s">
        <v>936</v>
      </c>
      <c r="EQM89" s="145" t="s">
        <v>935</v>
      </c>
      <c r="EQN89" s="145" t="s">
        <v>936</v>
      </c>
      <c r="EQO89" s="145" t="s">
        <v>935</v>
      </c>
      <c r="EQP89" s="145" t="s">
        <v>936</v>
      </c>
      <c r="EQQ89" s="145" t="s">
        <v>935</v>
      </c>
      <c r="EQR89" s="145" t="s">
        <v>936</v>
      </c>
      <c r="EQS89" s="145" t="s">
        <v>935</v>
      </c>
      <c r="EQT89" s="145" t="s">
        <v>936</v>
      </c>
      <c r="EQU89" s="145" t="s">
        <v>935</v>
      </c>
      <c r="EQV89" s="145" t="s">
        <v>936</v>
      </c>
      <c r="EQW89" s="145" t="s">
        <v>935</v>
      </c>
      <c r="EQX89" s="145" t="s">
        <v>936</v>
      </c>
      <c r="EQY89" s="145" t="s">
        <v>935</v>
      </c>
      <c r="EQZ89" s="145" t="s">
        <v>936</v>
      </c>
      <c r="ERA89" s="145" t="s">
        <v>935</v>
      </c>
      <c r="ERB89" s="145" t="s">
        <v>936</v>
      </c>
      <c r="ERC89" s="145" t="s">
        <v>935</v>
      </c>
      <c r="ERD89" s="145" t="s">
        <v>936</v>
      </c>
      <c r="ERE89" s="145" t="s">
        <v>935</v>
      </c>
      <c r="ERF89" s="145" t="s">
        <v>936</v>
      </c>
      <c r="ERG89" s="145" t="s">
        <v>935</v>
      </c>
      <c r="ERH89" s="145" t="s">
        <v>936</v>
      </c>
      <c r="ERI89" s="145" t="s">
        <v>935</v>
      </c>
      <c r="ERJ89" s="145" t="s">
        <v>936</v>
      </c>
      <c r="ERK89" s="145" t="s">
        <v>935</v>
      </c>
      <c r="ERL89" s="145" t="s">
        <v>936</v>
      </c>
      <c r="ERM89" s="145" t="s">
        <v>935</v>
      </c>
      <c r="ERN89" s="145" t="s">
        <v>936</v>
      </c>
      <c r="ERO89" s="145" t="s">
        <v>935</v>
      </c>
      <c r="ERP89" s="145" t="s">
        <v>936</v>
      </c>
      <c r="ERQ89" s="145" t="s">
        <v>935</v>
      </c>
      <c r="ERR89" s="145" t="s">
        <v>936</v>
      </c>
      <c r="ERS89" s="145" t="s">
        <v>935</v>
      </c>
      <c r="ERT89" s="145" t="s">
        <v>936</v>
      </c>
      <c r="ERU89" s="145" t="s">
        <v>935</v>
      </c>
      <c r="ERV89" s="145" t="s">
        <v>936</v>
      </c>
      <c r="ERW89" s="145" t="s">
        <v>935</v>
      </c>
      <c r="ERX89" s="145" t="s">
        <v>936</v>
      </c>
      <c r="ERY89" s="145" t="s">
        <v>935</v>
      </c>
      <c r="ERZ89" s="145" t="s">
        <v>936</v>
      </c>
      <c r="ESA89" s="145" t="s">
        <v>935</v>
      </c>
      <c r="ESB89" s="145" t="s">
        <v>936</v>
      </c>
      <c r="ESC89" s="145" t="s">
        <v>935</v>
      </c>
      <c r="ESD89" s="145" t="s">
        <v>936</v>
      </c>
      <c r="ESE89" s="145" t="s">
        <v>935</v>
      </c>
      <c r="ESF89" s="145" t="s">
        <v>936</v>
      </c>
      <c r="ESG89" s="145" t="s">
        <v>935</v>
      </c>
      <c r="ESH89" s="145" t="s">
        <v>936</v>
      </c>
      <c r="ESI89" s="145" t="s">
        <v>935</v>
      </c>
      <c r="ESJ89" s="145" t="s">
        <v>936</v>
      </c>
      <c r="ESK89" s="145" t="s">
        <v>935</v>
      </c>
      <c r="ESL89" s="145" t="s">
        <v>936</v>
      </c>
      <c r="ESM89" s="145" t="s">
        <v>935</v>
      </c>
      <c r="ESN89" s="145" t="s">
        <v>936</v>
      </c>
      <c r="ESO89" s="145" t="s">
        <v>935</v>
      </c>
      <c r="ESP89" s="145" t="s">
        <v>936</v>
      </c>
      <c r="ESQ89" s="145" t="s">
        <v>935</v>
      </c>
      <c r="ESR89" s="145" t="s">
        <v>936</v>
      </c>
      <c r="ESS89" s="145" t="s">
        <v>935</v>
      </c>
      <c r="EST89" s="145" t="s">
        <v>936</v>
      </c>
      <c r="ESU89" s="145" t="s">
        <v>935</v>
      </c>
      <c r="ESV89" s="145" t="s">
        <v>936</v>
      </c>
      <c r="ESW89" s="145" t="s">
        <v>935</v>
      </c>
      <c r="ESX89" s="145" t="s">
        <v>936</v>
      </c>
      <c r="ESY89" s="145" t="s">
        <v>935</v>
      </c>
      <c r="ESZ89" s="145" t="s">
        <v>936</v>
      </c>
      <c r="ETA89" s="145" t="s">
        <v>935</v>
      </c>
      <c r="ETB89" s="145" t="s">
        <v>936</v>
      </c>
      <c r="ETC89" s="145" t="s">
        <v>935</v>
      </c>
      <c r="ETD89" s="145" t="s">
        <v>936</v>
      </c>
      <c r="ETE89" s="145" t="s">
        <v>935</v>
      </c>
      <c r="ETF89" s="145" t="s">
        <v>936</v>
      </c>
      <c r="ETG89" s="145" t="s">
        <v>935</v>
      </c>
      <c r="ETH89" s="145" t="s">
        <v>936</v>
      </c>
      <c r="ETI89" s="145" t="s">
        <v>935</v>
      </c>
      <c r="ETJ89" s="145" t="s">
        <v>936</v>
      </c>
      <c r="ETK89" s="145" t="s">
        <v>935</v>
      </c>
      <c r="ETL89" s="145" t="s">
        <v>936</v>
      </c>
      <c r="ETM89" s="145" t="s">
        <v>935</v>
      </c>
      <c r="ETN89" s="145" t="s">
        <v>936</v>
      </c>
      <c r="ETO89" s="145" t="s">
        <v>935</v>
      </c>
      <c r="ETP89" s="145" t="s">
        <v>936</v>
      </c>
      <c r="ETQ89" s="145" t="s">
        <v>935</v>
      </c>
      <c r="ETR89" s="145" t="s">
        <v>936</v>
      </c>
      <c r="ETS89" s="145" t="s">
        <v>935</v>
      </c>
      <c r="ETT89" s="145" t="s">
        <v>936</v>
      </c>
      <c r="ETU89" s="145" t="s">
        <v>935</v>
      </c>
      <c r="ETV89" s="145" t="s">
        <v>936</v>
      </c>
      <c r="ETW89" s="145" t="s">
        <v>935</v>
      </c>
      <c r="ETX89" s="145" t="s">
        <v>936</v>
      </c>
      <c r="ETY89" s="145" t="s">
        <v>935</v>
      </c>
      <c r="ETZ89" s="145" t="s">
        <v>936</v>
      </c>
      <c r="EUA89" s="145" t="s">
        <v>935</v>
      </c>
      <c r="EUB89" s="145" t="s">
        <v>936</v>
      </c>
      <c r="EUC89" s="145" t="s">
        <v>935</v>
      </c>
      <c r="EUD89" s="145" t="s">
        <v>936</v>
      </c>
      <c r="EUE89" s="145" t="s">
        <v>935</v>
      </c>
      <c r="EUF89" s="145" t="s">
        <v>936</v>
      </c>
      <c r="EUG89" s="145" t="s">
        <v>935</v>
      </c>
      <c r="EUH89" s="145" t="s">
        <v>936</v>
      </c>
      <c r="EUI89" s="145" t="s">
        <v>935</v>
      </c>
      <c r="EUJ89" s="145" t="s">
        <v>936</v>
      </c>
      <c r="EUK89" s="145" t="s">
        <v>935</v>
      </c>
      <c r="EUL89" s="145" t="s">
        <v>936</v>
      </c>
      <c r="EUM89" s="145" t="s">
        <v>935</v>
      </c>
      <c r="EUN89" s="145" t="s">
        <v>936</v>
      </c>
      <c r="EUO89" s="145" t="s">
        <v>935</v>
      </c>
      <c r="EUP89" s="145" t="s">
        <v>936</v>
      </c>
      <c r="EUQ89" s="145" t="s">
        <v>935</v>
      </c>
      <c r="EUR89" s="145" t="s">
        <v>936</v>
      </c>
      <c r="EUS89" s="145" t="s">
        <v>935</v>
      </c>
      <c r="EUT89" s="145" t="s">
        <v>936</v>
      </c>
      <c r="EUU89" s="145" t="s">
        <v>935</v>
      </c>
      <c r="EUV89" s="145" t="s">
        <v>936</v>
      </c>
      <c r="EUW89" s="145" t="s">
        <v>935</v>
      </c>
      <c r="EUX89" s="145" t="s">
        <v>936</v>
      </c>
      <c r="EUY89" s="145" t="s">
        <v>935</v>
      </c>
      <c r="EUZ89" s="145" t="s">
        <v>936</v>
      </c>
      <c r="EVA89" s="145" t="s">
        <v>935</v>
      </c>
      <c r="EVB89" s="145" t="s">
        <v>936</v>
      </c>
      <c r="EVC89" s="145" t="s">
        <v>935</v>
      </c>
      <c r="EVD89" s="145" t="s">
        <v>936</v>
      </c>
      <c r="EVE89" s="145" t="s">
        <v>935</v>
      </c>
      <c r="EVF89" s="145" t="s">
        <v>936</v>
      </c>
      <c r="EVG89" s="145" t="s">
        <v>935</v>
      </c>
      <c r="EVH89" s="145" t="s">
        <v>936</v>
      </c>
      <c r="EVI89" s="145" t="s">
        <v>935</v>
      </c>
      <c r="EVJ89" s="145" t="s">
        <v>936</v>
      </c>
      <c r="EVK89" s="145" t="s">
        <v>935</v>
      </c>
      <c r="EVL89" s="145" t="s">
        <v>936</v>
      </c>
      <c r="EVM89" s="145" t="s">
        <v>935</v>
      </c>
      <c r="EVN89" s="145" t="s">
        <v>936</v>
      </c>
      <c r="EVO89" s="145" t="s">
        <v>935</v>
      </c>
      <c r="EVP89" s="145" t="s">
        <v>936</v>
      </c>
      <c r="EVQ89" s="145" t="s">
        <v>935</v>
      </c>
      <c r="EVR89" s="145" t="s">
        <v>936</v>
      </c>
      <c r="EVS89" s="145" t="s">
        <v>935</v>
      </c>
      <c r="EVT89" s="145" t="s">
        <v>936</v>
      </c>
      <c r="EVU89" s="145" t="s">
        <v>935</v>
      </c>
      <c r="EVV89" s="145" t="s">
        <v>936</v>
      </c>
      <c r="EVW89" s="145" t="s">
        <v>935</v>
      </c>
      <c r="EVX89" s="145" t="s">
        <v>936</v>
      </c>
      <c r="EVY89" s="145" t="s">
        <v>935</v>
      </c>
      <c r="EVZ89" s="145" t="s">
        <v>936</v>
      </c>
      <c r="EWA89" s="145" t="s">
        <v>935</v>
      </c>
      <c r="EWB89" s="145" t="s">
        <v>936</v>
      </c>
      <c r="EWC89" s="145" t="s">
        <v>935</v>
      </c>
      <c r="EWD89" s="145" t="s">
        <v>936</v>
      </c>
      <c r="EWE89" s="145" t="s">
        <v>935</v>
      </c>
      <c r="EWF89" s="145" t="s">
        <v>936</v>
      </c>
      <c r="EWG89" s="145" t="s">
        <v>935</v>
      </c>
      <c r="EWH89" s="145" t="s">
        <v>936</v>
      </c>
      <c r="EWI89" s="145" t="s">
        <v>935</v>
      </c>
      <c r="EWJ89" s="145" t="s">
        <v>936</v>
      </c>
      <c r="EWK89" s="145" t="s">
        <v>935</v>
      </c>
      <c r="EWL89" s="145" t="s">
        <v>936</v>
      </c>
      <c r="EWM89" s="145" t="s">
        <v>935</v>
      </c>
      <c r="EWN89" s="145" t="s">
        <v>936</v>
      </c>
      <c r="EWO89" s="145" t="s">
        <v>935</v>
      </c>
      <c r="EWP89" s="145" t="s">
        <v>936</v>
      </c>
      <c r="EWQ89" s="145" t="s">
        <v>935</v>
      </c>
      <c r="EWR89" s="145" t="s">
        <v>936</v>
      </c>
      <c r="EWS89" s="145" t="s">
        <v>935</v>
      </c>
      <c r="EWT89" s="145" t="s">
        <v>936</v>
      </c>
      <c r="EWU89" s="145" t="s">
        <v>935</v>
      </c>
      <c r="EWV89" s="145" t="s">
        <v>936</v>
      </c>
      <c r="EWW89" s="145" t="s">
        <v>935</v>
      </c>
      <c r="EWX89" s="145" t="s">
        <v>936</v>
      </c>
      <c r="EWY89" s="145" t="s">
        <v>935</v>
      </c>
      <c r="EWZ89" s="145" t="s">
        <v>936</v>
      </c>
      <c r="EXA89" s="145" t="s">
        <v>935</v>
      </c>
      <c r="EXB89" s="145" t="s">
        <v>936</v>
      </c>
      <c r="EXC89" s="145" t="s">
        <v>935</v>
      </c>
      <c r="EXD89" s="145" t="s">
        <v>936</v>
      </c>
      <c r="EXE89" s="145" t="s">
        <v>935</v>
      </c>
      <c r="EXF89" s="145" t="s">
        <v>936</v>
      </c>
      <c r="EXG89" s="145" t="s">
        <v>935</v>
      </c>
      <c r="EXH89" s="145" t="s">
        <v>936</v>
      </c>
      <c r="EXI89" s="145" t="s">
        <v>935</v>
      </c>
      <c r="EXJ89" s="145" t="s">
        <v>936</v>
      </c>
      <c r="EXK89" s="145" t="s">
        <v>935</v>
      </c>
      <c r="EXL89" s="145" t="s">
        <v>936</v>
      </c>
      <c r="EXM89" s="145" t="s">
        <v>935</v>
      </c>
      <c r="EXN89" s="145" t="s">
        <v>936</v>
      </c>
      <c r="EXO89" s="145" t="s">
        <v>935</v>
      </c>
      <c r="EXP89" s="145" t="s">
        <v>936</v>
      </c>
      <c r="EXQ89" s="145" t="s">
        <v>935</v>
      </c>
      <c r="EXR89" s="145" t="s">
        <v>936</v>
      </c>
      <c r="EXS89" s="145" t="s">
        <v>935</v>
      </c>
      <c r="EXT89" s="145" t="s">
        <v>936</v>
      </c>
      <c r="EXU89" s="145" t="s">
        <v>935</v>
      </c>
      <c r="EXV89" s="145" t="s">
        <v>936</v>
      </c>
      <c r="EXW89" s="145" t="s">
        <v>935</v>
      </c>
      <c r="EXX89" s="145" t="s">
        <v>936</v>
      </c>
      <c r="EXY89" s="145" t="s">
        <v>935</v>
      </c>
      <c r="EXZ89" s="145" t="s">
        <v>936</v>
      </c>
      <c r="EYA89" s="145" t="s">
        <v>935</v>
      </c>
      <c r="EYB89" s="145" t="s">
        <v>936</v>
      </c>
      <c r="EYC89" s="145" t="s">
        <v>935</v>
      </c>
      <c r="EYD89" s="145" t="s">
        <v>936</v>
      </c>
      <c r="EYE89" s="145" t="s">
        <v>935</v>
      </c>
      <c r="EYF89" s="145" t="s">
        <v>936</v>
      </c>
      <c r="EYG89" s="145" t="s">
        <v>935</v>
      </c>
      <c r="EYH89" s="145" t="s">
        <v>936</v>
      </c>
      <c r="EYI89" s="145" t="s">
        <v>935</v>
      </c>
      <c r="EYJ89" s="145" t="s">
        <v>936</v>
      </c>
      <c r="EYK89" s="145" t="s">
        <v>935</v>
      </c>
      <c r="EYL89" s="145" t="s">
        <v>936</v>
      </c>
      <c r="EYM89" s="145" t="s">
        <v>935</v>
      </c>
      <c r="EYN89" s="145" t="s">
        <v>936</v>
      </c>
      <c r="EYO89" s="145" t="s">
        <v>935</v>
      </c>
      <c r="EYP89" s="145" t="s">
        <v>936</v>
      </c>
      <c r="EYQ89" s="145" t="s">
        <v>935</v>
      </c>
      <c r="EYR89" s="145" t="s">
        <v>936</v>
      </c>
      <c r="EYS89" s="145" t="s">
        <v>935</v>
      </c>
      <c r="EYT89" s="145" t="s">
        <v>936</v>
      </c>
      <c r="EYU89" s="145" t="s">
        <v>935</v>
      </c>
      <c r="EYV89" s="145" t="s">
        <v>936</v>
      </c>
      <c r="EYW89" s="145" t="s">
        <v>935</v>
      </c>
      <c r="EYX89" s="145" t="s">
        <v>936</v>
      </c>
      <c r="EYY89" s="145" t="s">
        <v>935</v>
      </c>
      <c r="EYZ89" s="145" t="s">
        <v>936</v>
      </c>
      <c r="EZA89" s="145" t="s">
        <v>935</v>
      </c>
      <c r="EZB89" s="145" t="s">
        <v>936</v>
      </c>
      <c r="EZC89" s="145" t="s">
        <v>935</v>
      </c>
      <c r="EZD89" s="145" t="s">
        <v>936</v>
      </c>
      <c r="EZE89" s="145" t="s">
        <v>935</v>
      </c>
      <c r="EZF89" s="145" t="s">
        <v>936</v>
      </c>
      <c r="EZG89" s="145" t="s">
        <v>935</v>
      </c>
      <c r="EZH89" s="145" t="s">
        <v>936</v>
      </c>
      <c r="EZI89" s="145" t="s">
        <v>935</v>
      </c>
      <c r="EZJ89" s="145" t="s">
        <v>936</v>
      </c>
      <c r="EZK89" s="145" t="s">
        <v>935</v>
      </c>
      <c r="EZL89" s="145" t="s">
        <v>936</v>
      </c>
      <c r="EZM89" s="145" t="s">
        <v>935</v>
      </c>
      <c r="EZN89" s="145" t="s">
        <v>936</v>
      </c>
      <c r="EZO89" s="145" t="s">
        <v>935</v>
      </c>
      <c r="EZP89" s="145" t="s">
        <v>936</v>
      </c>
      <c r="EZQ89" s="145" t="s">
        <v>935</v>
      </c>
      <c r="EZR89" s="145" t="s">
        <v>936</v>
      </c>
      <c r="EZS89" s="145" t="s">
        <v>935</v>
      </c>
      <c r="EZT89" s="145" t="s">
        <v>936</v>
      </c>
      <c r="EZU89" s="145" t="s">
        <v>935</v>
      </c>
      <c r="EZV89" s="145" t="s">
        <v>936</v>
      </c>
      <c r="EZW89" s="145" t="s">
        <v>935</v>
      </c>
      <c r="EZX89" s="145" t="s">
        <v>936</v>
      </c>
      <c r="EZY89" s="145" t="s">
        <v>935</v>
      </c>
      <c r="EZZ89" s="145" t="s">
        <v>936</v>
      </c>
      <c r="FAA89" s="145" t="s">
        <v>935</v>
      </c>
      <c r="FAB89" s="145" t="s">
        <v>936</v>
      </c>
      <c r="FAC89" s="145" t="s">
        <v>935</v>
      </c>
      <c r="FAD89" s="145" t="s">
        <v>936</v>
      </c>
      <c r="FAE89" s="145" t="s">
        <v>935</v>
      </c>
      <c r="FAF89" s="145" t="s">
        <v>936</v>
      </c>
      <c r="FAG89" s="145" t="s">
        <v>935</v>
      </c>
      <c r="FAH89" s="145" t="s">
        <v>936</v>
      </c>
      <c r="FAI89" s="145" t="s">
        <v>935</v>
      </c>
      <c r="FAJ89" s="145" t="s">
        <v>936</v>
      </c>
      <c r="FAK89" s="145" t="s">
        <v>935</v>
      </c>
      <c r="FAL89" s="145" t="s">
        <v>936</v>
      </c>
      <c r="FAM89" s="145" t="s">
        <v>935</v>
      </c>
      <c r="FAN89" s="145" t="s">
        <v>936</v>
      </c>
      <c r="FAO89" s="145" t="s">
        <v>935</v>
      </c>
      <c r="FAP89" s="145" t="s">
        <v>936</v>
      </c>
      <c r="FAQ89" s="145" t="s">
        <v>935</v>
      </c>
      <c r="FAR89" s="145" t="s">
        <v>936</v>
      </c>
      <c r="FAS89" s="145" t="s">
        <v>935</v>
      </c>
      <c r="FAT89" s="145" t="s">
        <v>936</v>
      </c>
      <c r="FAU89" s="145" t="s">
        <v>935</v>
      </c>
      <c r="FAV89" s="145" t="s">
        <v>936</v>
      </c>
      <c r="FAW89" s="145" t="s">
        <v>935</v>
      </c>
      <c r="FAX89" s="145" t="s">
        <v>936</v>
      </c>
      <c r="FAY89" s="145" t="s">
        <v>935</v>
      </c>
      <c r="FAZ89" s="145" t="s">
        <v>936</v>
      </c>
      <c r="FBA89" s="145" t="s">
        <v>935</v>
      </c>
      <c r="FBB89" s="145" t="s">
        <v>936</v>
      </c>
      <c r="FBC89" s="145" t="s">
        <v>935</v>
      </c>
      <c r="FBD89" s="145" t="s">
        <v>936</v>
      </c>
      <c r="FBE89" s="145" t="s">
        <v>935</v>
      </c>
      <c r="FBF89" s="145" t="s">
        <v>936</v>
      </c>
      <c r="FBG89" s="145" t="s">
        <v>935</v>
      </c>
      <c r="FBH89" s="145" t="s">
        <v>936</v>
      </c>
      <c r="FBI89" s="145" t="s">
        <v>935</v>
      </c>
      <c r="FBJ89" s="145" t="s">
        <v>936</v>
      </c>
      <c r="FBK89" s="145" t="s">
        <v>935</v>
      </c>
      <c r="FBL89" s="145" t="s">
        <v>936</v>
      </c>
      <c r="FBM89" s="145" t="s">
        <v>935</v>
      </c>
      <c r="FBN89" s="145" t="s">
        <v>936</v>
      </c>
      <c r="FBO89" s="145" t="s">
        <v>935</v>
      </c>
      <c r="FBP89" s="145" t="s">
        <v>936</v>
      </c>
      <c r="FBQ89" s="145" t="s">
        <v>935</v>
      </c>
      <c r="FBR89" s="145" t="s">
        <v>936</v>
      </c>
      <c r="FBS89" s="145" t="s">
        <v>935</v>
      </c>
      <c r="FBT89" s="145" t="s">
        <v>936</v>
      </c>
      <c r="FBU89" s="145" t="s">
        <v>935</v>
      </c>
      <c r="FBV89" s="145" t="s">
        <v>936</v>
      </c>
      <c r="FBW89" s="145" t="s">
        <v>935</v>
      </c>
      <c r="FBX89" s="145" t="s">
        <v>936</v>
      </c>
      <c r="FBY89" s="145" t="s">
        <v>935</v>
      </c>
      <c r="FBZ89" s="145" t="s">
        <v>936</v>
      </c>
      <c r="FCA89" s="145" t="s">
        <v>935</v>
      </c>
      <c r="FCB89" s="145" t="s">
        <v>936</v>
      </c>
      <c r="FCC89" s="145" t="s">
        <v>935</v>
      </c>
      <c r="FCD89" s="145" t="s">
        <v>936</v>
      </c>
      <c r="FCE89" s="145" t="s">
        <v>935</v>
      </c>
      <c r="FCF89" s="145" t="s">
        <v>936</v>
      </c>
      <c r="FCG89" s="145" t="s">
        <v>935</v>
      </c>
      <c r="FCH89" s="145" t="s">
        <v>936</v>
      </c>
      <c r="FCI89" s="145" t="s">
        <v>935</v>
      </c>
      <c r="FCJ89" s="145" t="s">
        <v>936</v>
      </c>
      <c r="FCK89" s="145" t="s">
        <v>935</v>
      </c>
      <c r="FCL89" s="145" t="s">
        <v>936</v>
      </c>
      <c r="FCM89" s="145" t="s">
        <v>935</v>
      </c>
      <c r="FCN89" s="145" t="s">
        <v>936</v>
      </c>
      <c r="FCO89" s="145" t="s">
        <v>935</v>
      </c>
      <c r="FCP89" s="145" t="s">
        <v>936</v>
      </c>
      <c r="FCQ89" s="145" t="s">
        <v>935</v>
      </c>
      <c r="FCR89" s="145" t="s">
        <v>936</v>
      </c>
      <c r="FCS89" s="145" t="s">
        <v>935</v>
      </c>
      <c r="FCT89" s="145" t="s">
        <v>936</v>
      </c>
      <c r="FCU89" s="145" t="s">
        <v>935</v>
      </c>
      <c r="FCV89" s="145" t="s">
        <v>936</v>
      </c>
      <c r="FCW89" s="145" t="s">
        <v>935</v>
      </c>
      <c r="FCX89" s="145" t="s">
        <v>936</v>
      </c>
      <c r="FCY89" s="145" t="s">
        <v>935</v>
      </c>
      <c r="FCZ89" s="145" t="s">
        <v>936</v>
      </c>
      <c r="FDA89" s="145" t="s">
        <v>935</v>
      </c>
      <c r="FDB89" s="145" t="s">
        <v>936</v>
      </c>
      <c r="FDC89" s="145" t="s">
        <v>935</v>
      </c>
      <c r="FDD89" s="145" t="s">
        <v>936</v>
      </c>
      <c r="FDE89" s="145" t="s">
        <v>935</v>
      </c>
      <c r="FDF89" s="145" t="s">
        <v>936</v>
      </c>
      <c r="FDG89" s="145" t="s">
        <v>935</v>
      </c>
      <c r="FDH89" s="145" t="s">
        <v>936</v>
      </c>
      <c r="FDI89" s="145" t="s">
        <v>935</v>
      </c>
      <c r="FDJ89" s="145" t="s">
        <v>936</v>
      </c>
      <c r="FDK89" s="145" t="s">
        <v>935</v>
      </c>
      <c r="FDL89" s="145" t="s">
        <v>936</v>
      </c>
      <c r="FDM89" s="145" t="s">
        <v>935</v>
      </c>
      <c r="FDN89" s="145" t="s">
        <v>936</v>
      </c>
      <c r="FDO89" s="145" t="s">
        <v>935</v>
      </c>
      <c r="FDP89" s="145" t="s">
        <v>936</v>
      </c>
      <c r="FDQ89" s="145" t="s">
        <v>935</v>
      </c>
      <c r="FDR89" s="145" t="s">
        <v>936</v>
      </c>
      <c r="FDS89" s="145" t="s">
        <v>935</v>
      </c>
      <c r="FDT89" s="145" t="s">
        <v>936</v>
      </c>
      <c r="FDU89" s="145" t="s">
        <v>935</v>
      </c>
      <c r="FDV89" s="145" t="s">
        <v>936</v>
      </c>
      <c r="FDW89" s="145" t="s">
        <v>935</v>
      </c>
      <c r="FDX89" s="145" t="s">
        <v>936</v>
      </c>
      <c r="FDY89" s="145" t="s">
        <v>935</v>
      </c>
      <c r="FDZ89" s="145" t="s">
        <v>936</v>
      </c>
      <c r="FEA89" s="145" t="s">
        <v>935</v>
      </c>
      <c r="FEB89" s="145" t="s">
        <v>936</v>
      </c>
      <c r="FEC89" s="145" t="s">
        <v>935</v>
      </c>
      <c r="FED89" s="145" t="s">
        <v>936</v>
      </c>
      <c r="FEE89" s="145" t="s">
        <v>935</v>
      </c>
      <c r="FEF89" s="145" t="s">
        <v>936</v>
      </c>
      <c r="FEG89" s="145" t="s">
        <v>935</v>
      </c>
      <c r="FEH89" s="145" t="s">
        <v>936</v>
      </c>
      <c r="FEI89" s="145" t="s">
        <v>935</v>
      </c>
      <c r="FEJ89" s="145" t="s">
        <v>936</v>
      </c>
      <c r="FEK89" s="145" t="s">
        <v>935</v>
      </c>
      <c r="FEL89" s="145" t="s">
        <v>936</v>
      </c>
      <c r="FEM89" s="145" t="s">
        <v>935</v>
      </c>
      <c r="FEN89" s="145" t="s">
        <v>936</v>
      </c>
      <c r="FEO89" s="145" t="s">
        <v>935</v>
      </c>
      <c r="FEP89" s="145" t="s">
        <v>936</v>
      </c>
      <c r="FEQ89" s="145" t="s">
        <v>935</v>
      </c>
      <c r="FER89" s="145" t="s">
        <v>936</v>
      </c>
      <c r="FES89" s="145" t="s">
        <v>935</v>
      </c>
      <c r="FET89" s="145" t="s">
        <v>936</v>
      </c>
      <c r="FEU89" s="145" t="s">
        <v>935</v>
      </c>
      <c r="FEV89" s="145" t="s">
        <v>936</v>
      </c>
      <c r="FEW89" s="145" t="s">
        <v>935</v>
      </c>
      <c r="FEX89" s="145" t="s">
        <v>936</v>
      </c>
      <c r="FEY89" s="145" t="s">
        <v>935</v>
      </c>
      <c r="FEZ89" s="145" t="s">
        <v>936</v>
      </c>
      <c r="FFA89" s="145" t="s">
        <v>935</v>
      </c>
      <c r="FFB89" s="145" t="s">
        <v>936</v>
      </c>
      <c r="FFC89" s="145" t="s">
        <v>935</v>
      </c>
      <c r="FFD89" s="145" t="s">
        <v>936</v>
      </c>
      <c r="FFE89" s="145" t="s">
        <v>935</v>
      </c>
      <c r="FFF89" s="145" t="s">
        <v>936</v>
      </c>
      <c r="FFG89" s="145" t="s">
        <v>935</v>
      </c>
      <c r="FFH89" s="145" t="s">
        <v>936</v>
      </c>
      <c r="FFI89" s="145" t="s">
        <v>935</v>
      </c>
      <c r="FFJ89" s="145" t="s">
        <v>936</v>
      </c>
      <c r="FFK89" s="145" t="s">
        <v>935</v>
      </c>
      <c r="FFL89" s="145" t="s">
        <v>936</v>
      </c>
      <c r="FFM89" s="145" t="s">
        <v>935</v>
      </c>
      <c r="FFN89" s="145" t="s">
        <v>936</v>
      </c>
      <c r="FFO89" s="145" t="s">
        <v>935</v>
      </c>
      <c r="FFP89" s="145" t="s">
        <v>936</v>
      </c>
      <c r="FFQ89" s="145" t="s">
        <v>935</v>
      </c>
      <c r="FFR89" s="145" t="s">
        <v>936</v>
      </c>
      <c r="FFS89" s="145" t="s">
        <v>935</v>
      </c>
      <c r="FFT89" s="145" t="s">
        <v>936</v>
      </c>
      <c r="FFU89" s="145" t="s">
        <v>935</v>
      </c>
      <c r="FFV89" s="145" t="s">
        <v>936</v>
      </c>
      <c r="FFW89" s="145" t="s">
        <v>935</v>
      </c>
      <c r="FFX89" s="145" t="s">
        <v>936</v>
      </c>
      <c r="FFY89" s="145" t="s">
        <v>935</v>
      </c>
      <c r="FFZ89" s="145" t="s">
        <v>936</v>
      </c>
      <c r="FGA89" s="145" t="s">
        <v>935</v>
      </c>
      <c r="FGB89" s="145" t="s">
        <v>936</v>
      </c>
      <c r="FGC89" s="145" t="s">
        <v>935</v>
      </c>
      <c r="FGD89" s="145" t="s">
        <v>936</v>
      </c>
      <c r="FGE89" s="145" t="s">
        <v>935</v>
      </c>
      <c r="FGF89" s="145" t="s">
        <v>936</v>
      </c>
      <c r="FGG89" s="145" t="s">
        <v>935</v>
      </c>
      <c r="FGH89" s="145" t="s">
        <v>936</v>
      </c>
      <c r="FGI89" s="145" t="s">
        <v>935</v>
      </c>
      <c r="FGJ89" s="145" t="s">
        <v>936</v>
      </c>
      <c r="FGK89" s="145" t="s">
        <v>935</v>
      </c>
      <c r="FGL89" s="145" t="s">
        <v>936</v>
      </c>
      <c r="FGM89" s="145" t="s">
        <v>935</v>
      </c>
      <c r="FGN89" s="145" t="s">
        <v>936</v>
      </c>
      <c r="FGO89" s="145" t="s">
        <v>935</v>
      </c>
      <c r="FGP89" s="145" t="s">
        <v>936</v>
      </c>
      <c r="FGQ89" s="145" t="s">
        <v>935</v>
      </c>
      <c r="FGR89" s="145" t="s">
        <v>936</v>
      </c>
      <c r="FGS89" s="145" t="s">
        <v>935</v>
      </c>
      <c r="FGT89" s="145" t="s">
        <v>936</v>
      </c>
      <c r="FGU89" s="145" t="s">
        <v>935</v>
      </c>
      <c r="FGV89" s="145" t="s">
        <v>936</v>
      </c>
      <c r="FGW89" s="145" t="s">
        <v>935</v>
      </c>
      <c r="FGX89" s="145" t="s">
        <v>936</v>
      </c>
      <c r="FGY89" s="145" t="s">
        <v>935</v>
      </c>
      <c r="FGZ89" s="145" t="s">
        <v>936</v>
      </c>
      <c r="FHA89" s="145" t="s">
        <v>935</v>
      </c>
      <c r="FHB89" s="145" t="s">
        <v>936</v>
      </c>
      <c r="FHC89" s="145" t="s">
        <v>935</v>
      </c>
      <c r="FHD89" s="145" t="s">
        <v>936</v>
      </c>
      <c r="FHE89" s="145" t="s">
        <v>935</v>
      </c>
      <c r="FHF89" s="145" t="s">
        <v>936</v>
      </c>
      <c r="FHG89" s="145" t="s">
        <v>935</v>
      </c>
      <c r="FHH89" s="145" t="s">
        <v>936</v>
      </c>
      <c r="FHI89" s="145" t="s">
        <v>935</v>
      </c>
      <c r="FHJ89" s="145" t="s">
        <v>936</v>
      </c>
      <c r="FHK89" s="145" t="s">
        <v>935</v>
      </c>
      <c r="FHL89" s="145" t="s">
        <v>936</v>
      </c>
      <c r="FHM89" s="145" t="s">
        <v>935</v>
      </c>
      <c r="FHN89" s="145" t="s">
        <v>936</v>
      </c>
      <c r="FHO89" s="145" t="s">
        <v>935</v>
      </c>
      <c r="FHP89" s="145" t="s">
        <v>936</v>
      </c>
      <c r="FHQ89" s="145" t="s">
        <v>935</v>
      </c>
      <c r="FHR89" s="145" t="s">
        <v>936</v>
      </c>
      <c r="FHS89" s="145" t="s">
        <v>935</v>
      </c>
      <c r="FHT89" s="145" t="s">
        <v>936</v>
      </c>
      <c r="FHU89" s="145" t="s">
        <v>935</v>
      </c>
      <c r="FHV89" s="145" t="s">
        <v>936</v>
      </c>
      <c r="FHW89" s="145" t="s">
        <v>935</v>
      </c>
      <c r="FHX89" s="145" t="s">
        <v>936</v>
      </c>
      <c r="FHY89" s="145" t="s">
        <v>935</v>
      </c>
      <c r="FHZ89" s="145" t="s">
        <v>936</v>
      </c>
      <c r="FIA89" s="145" t="s">
        <v>935</v>
      </c>
      <c r="FIB89" s="145" t="s">
        <v>936</v>
      </c>
      <c r="FIC89" s="145" t="s">
        <v>935</v>
      </c>
      <c r="FID89" s="145" t="s">
        <v>936</v>
      </c>
      <c r="FIE89" s="145" t="s">
        <v>935</v>
      </c>
      <c r="FIF89" s="145" t="s">
        <v>936</v>
      </c>
      <c r="FIG89" s="145" t="s">
        <v>935</v>
      </c>
      <c r="FIH89" s="145" t="s">
        <v>936</v>
      </c>
      <c r="FII89" s="145" t="s">
        <v>935</v>
      </c>
      <c r="FIJ89" s="145" t="s">
        <v>936</v>
      </c>
      <c r="FIK89" s="145" t="s">
        <v>935</v>
      </c>
      <c r="FIL89" s="145" t="s">
        <v>936</v>
      </c>
      <c r="FIM89" s="145" t="s">
        <v>935</v>
      </c>
      <c r="FIN89" s="145" t="s">
        <v>936</v>
      </c>
      <c r="FIO89" s="145" t="s">
        <v>935</v>
      </c>
      <c r="FIP89" s="145" t="s">
        <v>936</v>
      </c>
      <c r="FIQ89" s="145" t="s">
        <v>935</v>
      </c>
      <c r="FIR89" s="145" t="s">
        <v>936</v>
      </c>
      <c r="FIS89" s="145" t="s">
        <v>935</v>
      </c>
      <c r="FIT89" s="145" t="s">
        <v>936</v>
      </c>
      <c r="FIU89" s="145" t="s">
        <v>935</v>
      </c>
      <c r="FIV89" s="145" t="s">
        <v>936</v>
      </c>
      <c r="FIW89" s="145" t="s">
        <v>935</v>
      </c>
      <c r="FIX89" s="145" t="s">
        <v>936</v>
      </c>
      <c r="FIY89" s="145" t="s">
        <v>935</v>
      </c>
      <c r="FIZ89" s="145" t="s">
        <v>936</v>
      </c>
      <c r="FJA89" s="145" t="s">
        <v>935</v>
      </c>
      <c r="FJB89" s="145" t="s">
        <v>936</v>
      </c>
      <c r="FJC89" s="145" t="s">
        <v>935</v>
      </c>
      <c r="FJD89" s="145" t="s">
        <v>936</v>
      </c>
      <c r="FJE89" s="145" t="s">
        <v>935</v>
      </c>
      <c r="FJF89" s="145" t="s">
        <v>936</v>
      </c>
      <c r="FJG89" s="145" t="s">
        <v>935</v>
      </c>
      <c r="FJH89" s="145" t="s">
        <v>936</v>
      </c>
      <c r="FJI89" s="145" t="s">
        <v>935</v>
      </c>
      <c r="FJJ89" s="145" t="s">
        <v>936</v>
      </c>
      <c r="FJK89" s="145" t="s">
        <v>935</v>
      </c>
      <c r="FJL89" s="145" t="s">
        <v>936</v>
      </c>
      <c r="FJM89" s="145" t="s">
        <v>935</v>
      </c>
      <c r="FJN89" s="145" t="s">
        <v>936</v>
      </c>
      <c r="FJO89" s="145" t="s">
        <v>935</v>
      </c>
      <c r="FJP89" s="145" t="s">
        <v>936</v>
      </c>
      <c r="FJQ89" s="145" t="s">
        <v>935</v>
      </c>
      <c r="FJR89" s="145" t="s">
        <v>936</v>
      </c>
      <c r="FJS89" s="145" t="s">
        <v>935</v>
      </c>
      <c r="FJT89" s="145" t="s">
        <v>936</v>
      </c>
      <c r="FJU89" s="145" t="s">
        <v>935</v>
      </c>
      <c r="FJV89" s="145" t="s">
        <v>936</v>
      </c>
      <c r="FJW89" s="145" t="s">
        <v>935</v>
      </c>
      <c r="FJX89" s="145" t="s">
        <v>936</v>
      </c>
      <c r="FJY89" s="145" t="s">
        <v>935</v>
      </c>
      <c r="FJZ89" s="145" t="s">
        <v>936</v>
      </c>
      <c r="FKA89" s="145" t="s">
        <v>935</v>
      </c>
      <c r="FKB89" s="145" t="s">
        <v>936</v>
      </c>
      <c r="FKC89" s="145" t="s">
        <v>935</v>
      </c>
      <c r="FKD89" s="145" t="s">
        <v>936</v>
      </c>
      <c r="FKE89" s="145" t="s">
        <v>935</v>
      </c>
      <c r="FKF89" s="145" t="s">
        <v>936</v>
      </c>
      <c r="FKG89" s="145" t="s">
        <v>935</v>
      </c>
      <c r="FKH89" s="145" t="s">
        <v>936</v>
      </c>
      <c r="FKI89" s="145" t="s">
        <v>935</v>
      </c>
      <c r="FKJ89" s="145" t="s">
        <v>936</v>
      </c>
      <c r="FKK89" s="145" t="s">
        <v>935</v>
      </c>
      <c r="FKL89" s="145" t="s">
        <v>936</v>
      </c>
      <c r="FKM89" s="145" t="s">
        <v>935</v>
      </c>
      <c r="FKN89" s="145" t="s">
        <v>936</v>
      </c>
      <c r="FKO89" s="145" t="s">
        <v>935</v>
      </c>
      <c r="FKP89" s="145" t="s">
        <v>936</v>
      </c>
      <c r="FKQ89" s="145" t="s">
        <v>935</v>
      </c>
      <c r="FKR89" s="145" t="s">
        <v>936</v>
      </c>
      <c r="FKS89" s="145" t="s">
        <v>935</v>
      </c>
      <c r="FKT89" s="145" t="s">
        <v>936</v>
      </c>
      <c r="FKU89" s="145" t="s">
        <v>935</v>
      </c>
      <c r="FKV89" s="145" t="s">
        <v>936</v>
      </c>
      <c r="FKW89" s="145" t="s">
        <v>935</v>
      </c>
      <c r="FKX89" s="145" t="s">
        <v>936</v>
      </c>
      <c r="FKY89" s="145" t="s">
        <v>935</v>
      </c>
      <c r="FKZ89" s="145" t="s">
        <v>936</v>
      </c>
      <c r="FLA89" s="145" t="s">
        <v>935</v>
      </c>
      <c r="FLB89" s="145" t="s">
        <v>936</v>
      </c>
      <c r="FLC89" s="145" t="s">
        <v>935</v>
      </c>
      <c r="FLD89" s="145" t="s">
        <v>936</v>
      </c>
      <c r="FLE89" s="145" t="s">
        <v>935</v>
      </c>
      <c r="FLF89" s="145" t="s">
        <v>936</v>
      </c>
      <c r="FLG89" s="145" t="s">
        <v>935</v>
      </c>
      <c r="FLH89" s="145" t="s">
        <v>936</v>
      </c>
      <c r="FLI89" s="145" t="s">
        <v>935</v>
      </c>
      <c r="FLJ89" s="145" t="s">
        <v>936</v>
      </c>
      <c r="FLK89" s="145" t="s">
        <v>935</v>
      </c>
      <c r="FLL89" s="145" t="s">
        <v>936</v>
      </c>
      <c r="FLM89" s="145" t="s">
        <v>935</v>
      </c>
      <c r="FLN89" s="145" t="s">
        <v>936</v>
      </c>
      <c r="FLO89" s="145" t="s">
        <v>935</v>
      </c>
      <c r="FLP89" s="145" t="s">
        <v>936</v>
      </c>
      <c r="FLQ89" s="145" t="s">
        <v>935</v>
      </c>
      <c r="FLR89" s="145" t="s">
        <v>936</v>
      </c>
      <c r="FLS89" s="145" t="s">
        <v>935</v>
      </c>
      <c r="FLT89" s="145" t="s">
        <v>936</v>
      </c>
      <c r="FLU89" s="145" t="s">
        <v>935</v>
      </c>
      <c r="FLV89" s="145" t="s">
        <v>936</v>
      </c>
      <c r="FLW89" s="145" t="s">
        <v>935</v>
      </c>
      <c r="FLX89" s="145" t="s">
        <v>936</v>
      </c>
      <c r="FLY89" s="145" t="s">
        <v>935</v>
      </c>
      <c r="FLZ89" s="145" t="s">
        <v>936</v>
      </c>
      <c r="FMA89" s="145" t="s">
        <v>935</v>
      </c>
      <c r="FMB89" s="145" t="s">
        <v>936</v>
      </c>
      <c r="FMC89" s="145" t="s">
        <v>935</v>
      </c>
      <c r="FMD89" s="145" t="s">
        <v>936</v>
      </c>
      <c r="FME89" s="145" t="s">
        <v>935</v>
      </c>
      <c r="FMF89" s="145" t="s">
        <v>936</v>
      </c>
      <c r="FMG89" s="145" t="s">
        <v>935</v>
      </c>
      <c r="FMH89" s="145" t="s">
        <v>936</v>
      </c>
      <c r="FMI89" s="145" t="s">
        <v>935</v>
      </c>
      <c r="FMJ89" s="145" t="s">
        <v>936</v>
      </c>
      <c r="FMK89" s="145" t="s">
        <v>935</v>
      </c>
      <c r="FML89" s="145" t="s">
        <v>936</v>
      </c>
      <c r="FMM89" s="145" t="s">
        <v>935</v>
      </c>
      <c r="FMN89" s="145" t="s">
        <v>936</v>
      </c>
      <c r="FMO89" s="145" t="s">
        <v>935</v>
      </c>
      <c r="FMP89" s="145" t="s">
        <v>936</v>
      </c>
      <c r="FMQ89" s="145" t="s">
        <v>935</v>
      </c>
      <c r="FMR89" s="145" t="s">
        <v>936</v>
      </c>
      <c r="FMS89" s="145" t="s">
        <v>935</v>
      </c>
      <c r="FMT89" s="145" t="s">
        <v>936</v>
      </c>
      <c r="FMU89" s="145" t="s">
        <v>935</v>
      </c>
      <c r="FMV89" s="145" t="s">
        <v>936</v>
      </c>
      <c r="FMW89" s="145" t="s">
        <v>935</v>
      </c>
      <c r="FMX89" s="145" t="s">
        <v>936</v>
      </c>
      <c r="FMY89" s="145" t="s">
        <v>935</v>
      </c>
      <c r="FMZ89" s="145" t="s">
        <v>936</v>
      </c>
      <c r="FNA89" s="145" t="s">
        <v>935</v>
      </c>
      <c r="FNB89" s="145" t="s">
        <v>936</v>
      </c>
      <c r="FNC89" s="145" t="s">
        <v>935</v>
      </c>
      <c r="FND89" s="145" t="s">
        <v>936</v>
      </c>
      <c r="FNE89" s="145" t="s">
        <v>935</v>
      </c>
      <c r="FNF89" s="145" t="s">
        <v>936</v>
      </c>
      <c r="FNG89" s="145" t="s">
        <v>935</v>
      </c>
      <c r="FNH89" s="145" t="s">
        <v>936</v>
      </c>
      <c r="FNI89" s="145" t="s">
        <v>935</v>
      </c>
      <c r="FNJ89" s="145" t="s">
        <v>936</v>
      </c>
      <c r="FNK89" s="145" t="s">
        <v>935</v>
      </c>
      <c r="FNL89" s="145" t="s">
        <v>936</v>
      </c>
      <c r="FNM89" s="145" t="s">
        <v>935</v>
      </c>
      <c r="FNN89" s="145" t="s">
        <v>936</v>
      </c>
      <c r="FNO89" s="145" t="s">
        <v>935</v>
      </c>
      <c r="FNP89" s="145" t="s">
        <v>936</v>
      </c>
      <c r="FNQ89" s="145" t="s">
        <v>935</v>
      </c>
      <c r="FNR89" s="145" t="s">
        <v>936</v>
      </c>
      <c r="FNS89" s="145" t="s">
        <v>935</v>
      </c>
      <c r="FNT89" s="145" t="s">
        <v>936</v>
      </c>
      <c r="FNU89" s="145" t="s">
        <v>935</v>
      </c>
      <c r="FNV89" s="145" t="s">
        <v>936</v>
      </c>
      <c r="FNW89" s="145" t="s">
        <v>935</v>
      </c>
      <c r="FNX89" s="145" t="s">
        <v>936</v>
      </c>
      <c r="FNY89" s="145" t="s">
        <v>935</v>
      </c>
      <c r="FNZ89" s="145" t="s">
        <v>936</v>
      </c>
      <c r="FOA89" s="145" t="s">
        <v>935</v>
      </c>
      <c r="FOB89" s="145" t="s">
        <v>936</v>
      </c>
      <c r="FOC89" s="145" t="s">
        <v>935</v>
      </c>
      <c r="FOD89" s="145" t="s">
        <v>936</v>
      </c>
      <c r="FOE89" s="145" t="s">
        <v>935</v>
      </c>
      <c r="FOF89" s="145" t="s">
        <v>936</v>
      </c>
      <c r="FOG89" s="145" t="s">
        <v>935</v>
      </c>
      <c r="FOH89" s="145" t="s">
        <v>936</v>
      </c>
      <c r="FOI89" s="145" t="s">
        <v>935</v>
      </c>
      <c r="FOJ89" s="145" t="s">
        <v>936</v>
      </c>
      <c r="FOK89" s="145" t="s">
        <v>935</v>
      </c>
      <c r="FOL89" s="145" t="s">
        <v>936</v>
      </c>
      <c r="FOM89" s="145" t="s">
        <v>935</v>
      </c>
      <c r="FON89" s="145" t="s">
        <v>936</v>
      </c>
      <c r="FOO89" s="145" t="s">
        <v>935</v>
      </c>
      <c r="FOP89" s="145" t="s">
        <v>936</v>
      </c>
      <c r="FOQ89" s="145" t="s">
        <v>935</v>
      </c>
      <c r="FOR89" s="145" t="s">
        <v>936</v>
      </c>
      <c r="FOS89" s="145" t="s">
        <v>935</v>
      </c>
      <c r="FOT89" s="145" t="s">
        <v>936</v>
      </c>
      <c r="FOU89" s="145" t="s">
        <v>935</v>
      </c>
      <c r="FOV89" s="145" t="s">
        <v>936</v>
      </c>
      <c r="FOW89" s="145" t="s">
        <v>935</v>
      </c>
      <c r="FOX89" s="145" t="s">
        <v>936</v>
      </c>
      <c r="FOY89" s="145" t="s">
        <v>935</v>
      </c>
      <c r="FOZ89" s="145" t="s">
        <v>936</v>
      </c>
      <c r="FPA89" s="145" t="s">
        <v>935</v>
      </c>
      <c r="FPB89" s="145" t="s">
        <v>936</v>
      </c>
      <c r="FPC89" s="145" t="s">
        <v>935</v>
      </c>
      <c r="FPD89" s="145" t="s">
        <v>936</v>
      </c>
      <c r="FPE89" s="145" t="s">
        <v>935</v>
      </c>
      <c r="FPF89" s="145" t="s">
        <v>936</v>
      </c>
      <c r="FPG89" s="145" t="s">
        <v>935</v>
      </c>
      <c r="FPH89" s="145" t="s">
        <v>936</v>
      </c>
      <c r="FPI89" s="145" t="s">
        <v>935</v>
      </c>
      <c r="FPJ89" s="145" t="s">
        <v>936</v>
      </c>
      <c r="FPK89" s="145" t="s">
        <v>935</v>
      </c>
      <c r="FPL89" s="145" t="s">
        <v>936</v>
      </c>
      <c r="FPM89" s="145" t="s">
        <v>935</v>
      </c>
      <c r="FPN89" s="145" t="s">
        <v>936</v>
      </c>
      <c r="FPO89" s="145" t="s">
        <v>935</v>
      </c>
      <c r="FPP89" s="145" t="s">
        <v>936</v>
      </c>
      <c r="FPQ89" s="145" t="s">
        <v>935</v>
      </c>
      <c r="FPR89" s="145" t="s">
        <v>936</v>
      </c>
      <c r="FPS89" s="145" t="s">
        <v>935</v>
      </c>
      <c r="FPT89" s="145" t="s">
        <v>936</v>
      </c>
      <c r="FPU89" s="145" t="s">
        <v>935</v>
      </c>
      <c r="FPV89" s="145" t="s">
        <v>936</v>
      </c>
      <c r="FPW89" s="145" t="s">
        <v>935</v>
      </c>
      <c r="FPX89" s="145" t="s">
        <v>936</v>
      </c>
      <c r="FPY89" s="145" t="s">
        <v>935</v>
      </c>
      <c r="FPZ89" s="145" t="s">
        <v>936</v>
      </c>
      <c r="FQA89" s="145" t="s">
        <v>935</v>
      </c>
      <c r="FQB89" s="145" t="s">
        <v>936</v>
      </c>
      <c r="FQC89" s="145" t="s">
        <v>935</v>
      </c>
      <c r="FQD89" s="145" t="s">
        <v>936</v>
      </c>
      <c r="FQE89" s="145" t="s">
        <v>935</v>
      </c>
      <c r="FQF89" s="145" t="s">
        <v>936</v>
      </c>
      <c r="FQG89" s="145" t="s">
        <v>935</v>
      </c>
      <c r="FQH89" s="145" t="s">
        <v>936</v>
      </c>
      <c r="FQI89" s="145" t="s">
        <v>935</v>
      </c>
      <c r="FQJ89" s="145" t="s">
        <v>936</v>
      </c>
      <c r="FQK89" s="145" t="s">
        <v>935</v>
      </c>
      <c r="FQL89" s="145" t="s">
        <v>936</v>
      </c>
      <c r="FQM89" s="145" t="s">
        <v>935</v>
      </c>
      <c r="FQN89" s="145" t="s">
        <v>936</v>
      </c>
      <c r="FQO89" s="145" t="s">
        <v>935</v>
      </c>
      <c r="FQP89" s="145" t="s">
        <v>936</v>
      </c>
      <c r="FQQ89" s="145" t="s">
        <v>935</v>
      </c>
      <c r="FQR89" s="145" t="s">
        <v>936</v>
      </c>
      <c r="FQS89" s="145" t="s">
        <v>935</v>
      </c>
      <c r="FQT89" s="145" t="s">
        <v>936</v>
      </c>
      <c r="FQU89" s="145" t="s">
        <v>935</v>
      </c>
      <c r="FQV89" s="145" t="s">
        <v>936</v>
      </c>
      <c r="FQW89" s="145" t="s">
        <v>935</v>
      </c>
      <c r="FQX89" s="145" t="s">
        <v>936</v>
      </c>
      <c r="FQY89" s="145" t="s">
        <v>935</v>
      </c>
      <c r="FQZ89" s="145" t="s">
        <v>936</v>
      </c>
      <c r="FRA89" s="145" t="s">
        <v>935</v>
      </c>
      <c r="FRB89" s="145" t="s">
        <v>936</v>
      </c>
      <c r="FRC89" s="145" t="s">
        <v>935</v>
      </c>
      <c r="FRD89" s="145" t="s">
        <v>936</v>
      </c>
      <c r="FRE89" s="145" t="s">
        <v>935</v>
      </c>
      <c r="FRF89" s="145" t="s">
        <v>936</v>
      </c>
      <c r="FRG89" s="145" t="s">
        <v>935</v>
      </c>
      <c r="FRH89" s="145" t="s">
        <v>936</v>
      </c>
      <c r="FRI89" s="145" t="s">
        <v>935</v>
      </c>
      <c r="FRJ89" s="145" t="s">
        <v>936</v>
      </c>
      <c r="FRK89" s="145" t="s">
        <v>935</v>
      </c>
      <c r="FRL89" s="145" t="s">
        <v>936</v>
      </c>
      <c r="FRM89" s="145" t="s">
        <v>935</v>
      </c>
      <c r="FRN89" s="145" t="s">
        <v>936</v>
      </c>
      <c r="FRO89" s="145" t="s">
        <v>935</v>
      </c>
      <c r="FRP89" s="145" t="s">
        <v>936</v>
      </c>
      <c r="FRQ89" s="145" t="s">
        <v>935</v>
      </c>
      <c r="FRR89" s="145" t="s">
        <v>936</v>
      </c>
      <c r="FRS89" s="145" t="s">
        <v>935</v>
      </c>
      <c r="FRT89" s="145" t="s">
        <v>936</v>
      </c>
      <c r="FRU89" s="145" t="s">
        <v>935</v>
      </c>
      <c r="FRV89" s="145" t="s">
        <v>936</v>
      </c>
      <c r="FRW89" s="145" t="s">
        <v>935</v>
      </c>
      <c r="FRX89" s="145" t="s">
        <v>936</v>
      </c>
      <c r="FRY89" s="145" t="s">
        <v>935</v>
      </c>
      <c r="FRZ89" s="145" t="s">
        <v>936</v>
      </c>
      <c r="FSA89" s="145" t="s">
        <v>935</v>
      </c>
      <c r="FSB89" s="145" t="s">
        <v>936</v>
      </c>
      <c r="FSC89" s="145" t="s">
        <v>935</v>
      </c>
      <c r="FSD89" s="145" t="s">
        <v>936</v>
      </c>
      <c r="FSE89" s="145" t="s">
        <v>935</v>
      </c>
      <c r="FSF89" s="145" t="s">
        <v>936</v>
      </c>
      <c r="FSG89" s="145" t="s">
        <v>935</v>
      </c>
      <c r="FSH89" s="145" t="s">
        <v>936</v>
      </c>
      <c r="FSI89" s="145" t="s">
        <v>935</v>
      </c>
      <c r="FSJ89" s="145" t="s">
        <v>936</v>
      </c>
      <c r="FSK89" s="145" t="s">
        <v>935</v>
      </c>
      <c r="FSL89" s="145" t="s">
        <v>936</v>
      </c>
      <c r="FSM89" s="145" t="s">
        <v>935</v>
      </c>
      <c r="FSN89" s="145" t="s">
        <v>936</v>
      </c>
      <c r="FSO89" s="145" t="s">
        <v>935</v>
      </c>
      <c r="FSP89" s="145" t="s">
        <v>936</v>
      </c>
      <c r="FSQ89" s="145" t="s">
        <v>935</v>
      </c>
      <c r="FSR89" s="145" t="s">
        <v>936</v>
      </c>
      <c r="FSS89" s="145" t="s">
        <v>935</v>
      </c>
      <c r="FST89" s="145" t="s">
        <v>936</v>
      </c>
      <c r="FSU89" s="145" t="s">
        <v>935</v>
      </c>
      <c r="FSV89" s="145" t="s">
        <v>936</v>
      </c>
      <c r="FSW89" s="145" t="s">
        <v>935</v>
      </c>
      <c r="FSX89" s="145" t="s">
        <v>936</v>
      </c>
      <c r="FSY89" s="145" t="s">
        <v>935</v>
      </c>
      <c r="FSZ89" s="145" t="s">
        <v>936</v>
      </c>
      <c r="FTA89" s="145" t="s">
        <v>935</v>
      </c>
      <c r="FTB89" s="145" t="s">
        <v>936</v>
      </c>
      <c r="FTC89" s="145" t="s">
        <v>935</v>
      </c>
      <c r="FTD89" s="145" t="s">
        <v>936</v>
      </c>
      <c r="FTE89" s="145" t="s">
        <v>935</v>
      </c>
      <c r="FTF89" s="145" t="s">
        <v>936</v>
      </c>
      <c r="FTG89" s="145" t="s">
        <v>935</v>
      </c>
      <c r="FTH89" s="145" t="s">
        <v>936</v>
      </c>
      <c r="FTI89" s="145" t="s">
        <v>935</v>
      </c>
      <c r="FTJ89" s="145" t="s">
        <v>936</v>
      </c>
      <c r="FTK89" s="145" t="s">
        <v>935</v>
      </c>
      <c r="FTL89" s="145" t="s">
        <v>936</v>
      </c>
      <c r="FTM89" s="145" t="s">
        <v>935</v>
      </c>
      <c r="FTN89" s="145" t="s">
        <v>936</v>
      </c>
      <c r="FTO89" s="145" t="s">
        <v>935</v>
      </c>
      <c r="FTP89" s="145" t="s">
        <v>936</v>
      </c>
      <c r="FTQ89" s="145" t="s">
        <v>935</v>
      </c>
      <c r="FTR89" s="145" t="s">
        <v>936</v>
      </c>
      <c r="FTS89" s="145" t="s">
        <v>935</v>
      </c>
      <c r="FTT89" s="145" t="s">
        <v>936</v>
      </c>
      <c r="FTU89" s="145" t="s">
        <v>935</v>
      </c>
      <c r="FTV89" s="145" t="s">
        <v>936</v>
      </c>
      <c r="FTW89" s="145" t="s">
        <v>935</v>
      </c>
      <c r="FTX89" s="145" t="s">
        <v>936</v>
      </c>
      <c r="FTY89" s="145" t="s">
        <v>935</v>
      </c>
      <c r="FTZ89" s="145" t="s">
        <v>936</v>
      </c>
      <c r="FUA89" s="145" t="s">
        <v>935</v>
      </c>
      <c r="FUB89" s="145" t="s">
        <v>936</v>
      </c>
      <c r="FUC89" s="145" t="s">
        <v>935</v>
      </c>
      <c r="FUD89" s="145" t="s">
        <v>936</v>
      </c>
      <c r="FUE89" s="145" t="s">
        <v>935</v>
      </c>
      <c r="FUF89" s="145" t="s">
        <v>936</v>
      </c>
      <c r="FUG89" s="145" t="s">
        <v>935</v>
      </c>
      <c r="FUH89" s="145" t="s">
        <v>936</v>
      </c>
      <c r="FUI89" s="145" t="s">
        <v>935</v>
      </c>
      <c r="FUJ89" s="145" t="s">
        <v>936</v>
      </c>
      <c r="FUK89" s="145" t="s">
        <v>935</v>
      </c>
      <c r="FUL89" s="145" t="s">
        <v>936</v>
      </c>
      <c r="FUM89" s="145" t="s">
        <v>935</v>
      </c>
      <c r="FUN89" s="145" t="s">
        <v>936</v>
      </c>
      <c r="FUO89" s="145" t="s">
        <v>935</v>
      </c>
      <c r="FUP89" s="145" t="s">
        <v>936</v>
      </c>
      <c r="FUQ89" s="145" t="s">
        <v>935</v>
      </c>
      <c r="FUR89" s="145" t="s">
        <v>936</v>
      </c>
      <c r="FUS89" s="145" t="s">
        <v>935</v>
      </c>
      <c r="FUT89" s="145" t="s">
        <v>936</v>
      </c>
      <c r="FUU89" s="145" t="s">
        <v>935</v>
      </c>
      <c r="FUV89" s="145" t="s">
        <v>936</v>
      </c>
      <c r="FUW89" s="145" t="s">
        <v>935</v>
      </c>
      <c r="FUX89" s="145" t="s">
        <v>936</v>
      </c>
      <c r="FUY89" s="145" t="s">
        <v>935</v>
      </c>
      <c r="FUZ89" s="145" t="s">
        <v>936</v>
      </c>
      <c r="FVA89" s="145" t="s">
        <v>935</v>
      </c>
      <c r="FVB89" s="145" t="s">
        <v>936</v>
      </c>
      <c r="FVC89" s="145" t="s">
        <v>935</v>
      </c>
      <c r="FVD89" s="145" t="s">
        <v>936</v>
      </c>
      <c r="FVE89" s="145" t="s">
        <v>935</v>
      </c>
      <c r="FVF89" s="145" t="s">
        <v>936</v>
      </c>
      <c r="FVG89" s="145" t="s">
        <v>935</v>
      </c>
      <c r="FVH89" s="145" t="s">
        <v>936</v>
      </c>
      <c r="FVI89" s="145" t="s">
        <v>935</v>
      </c>
      <c r="FVJ89" s="145" t="s">
        <v>936</v>
      </c>
      <c r="FVK89" s="145" t="s">
        <v>935</v>
      </c>
      <c r="FVL89" s="145" t="s">
        <v>936</v>
      </c>
      <c r="FVM89" s="145" t="s">
        <v>935</v>
      </c>
      <c r="FVN89" s="145" t="s">
        <v>936</v>
      </c>
      <c r="FVO89" s="145" t="s">
        <v>935</v>
      </c>
      <c r="FVP89" s="145" t="s">
        <v>936</v>
      </c>
      <c r="FVQ89" s="145" t="s">
        <v>935</v>
      </c>
      <c r="FVR89" s="145" t="s">
        <v>936</v>
      </c>
      <c r="FVS89" s="145" t="s">
        <v>935</v>
      </c>
      <c r="FVT89" s="145" t="s">
        <v>936</v>
      </c>
      <c r="FVU89" s="145" t="s">
        <v>935</v>
      </c>
      <c r="FVV89" s="145" t="s">
        <v>936</v>
      </c>
      <c r="FVW89" s="145" t="s">
        <v>935</v>
      </c>
      <c r="FVX89" s="145" t="s">
        <v>936</v>
      </c>
      <c r="FVY89" s="145" t="s">
        <v>935</v>
      </c>
      <c r="FVZ89" s="145" t="s">
        <v>936</v>
      </c>
      <c r="FWA89" s="145" t="s">
        <v>935</v>
      </c>
      <c r="FWB89" s="145" t="s">
        <v>936</v>
      </c>
      <c r="FWC89" s="145" t="s">
        <v>935</v>
      </c>
      <c r="FWD89" s="145" t="s">
        <v>936</v>
      </c>
      <c r="FWE89" s="145" t="s">
        <v>935</v>
      </c>
      <c r="FWF89" s="145" t="s">
        <v>936</v>
      </c>
      <c r="FWG89" s="145" t="s">
        <v>935</v>
      </c>
      <c r="FWH89" s="145" t="s">
        <v>936</v>
      </c>
      <c r="FWI89" s="145" t="s">
        <v>935</v>
      </c>
      <c r="FWJ89" s="145" t="s">
        <v>936</v>
      </c>
      <c r="FWK89" s="145" t="s">
        <v>935</v>
      </c>
      <c r="FWL89" s="145" t="s">
        <v>936</v>
      </c>
      <c r="FWM89" s="145" t="s">
        <v>935</v>
      </c>
      <c r="FWN89" s="145" t="s">
        <v>936</v>
      </c>
      <c r="FWO89" s="145" t="s">
        <v>935</v>
      </c>
      <c r="FWP89" s="145" t="s">
        <v>936</v>
      </c>
      <c r="FWQ89" s="145" t="s">
        <v>935</v>
      </c>
      <c r="FWR89" s="145" t="s">
        <v>936</v>
      </c>
      <c r="FWS89" s="145" t="s">
        <v>935</v>
      </c>
      <c r="FWT89" s="145" t="s">
        <v>936</v>
      </c>
      <c r="FWU89" s="145" t="s">
        <v>935</v>
      </c>
      <c r="FWV89" s="145" t="s">
        <v>936</v>
      </c>
      <c r="FWW89" s="145" t="s">
        <v>935</v>
      </c>
      <c r="FWX89" s="145" t="s">
        <v>936</v>
      </c>
      <c r="FWY89" s="145" t="s">
        <v>935</v>
      </c>
      <c r="FWZ89" s="145" t="s">
        <v>936</v>
      </c>
      <c r="FXA89" s="145" t="s">
        <v>935</v>
      </c>
      <c r="FXB89" s="145" t="s">
        <v>936</v>
      </c>
      <c r="FXC89" s="145" t="s">
        <v>935</v>
      </c>
      <c r="FXD89" s="145" t="s">
        <v>936</v>
      </c>
      <c r="FXE89" s="145" t="s">
        <v>935</v>
      </c>
      <c r="FXF89" s="145" t="s">
        <v>936</v>
      </c>
      <c r="FXG89" s="145" t="s">
        <v>935</v>
      </c>
      <c r="FXH89" s="145" t="s">
        <v>936</v>
      </c>
      <c r="FXI89" s="145" t="s">
        <v>935</v>
      </c>
      <c r="FXJ89" s="145" t="s">
        <v>936</v>
      </c>
      <c r="FXK89" s="145" t="s">
        <v>935</v>
      </c>
      <c r="FXL89" s="145" t="s">
        <v>936</v>
      </c>
      <c r="FXM89" s="145" t="s">
        <v>935</v>
      </c>
      <c r="FXN89" s="145" t="s">
        <v>936</v>
      </c>
      <c r="FXO89" s="145" t="s">
        <v>935</v>
      </c>
      <c r="FXP89" s="145" t="s">
        <v>936</v>
      </c>
      <c r="FXQ89" s="145" t="s">
        <v>935</v>
      </c>
      <c r="FXR89" s="145" t="s">
        <v>936</v>
      </c>
      <c r="FXS89" s="145" t="s">
        <v>935</v>
      </c>
      <c r="FXT89" s="145" t="s">
        <v>936</v>
      </c>
      <c r="FXU89" s="145" t="s">
        <v>935</v>
      </c>
      <c r="FXV89" s="145" t="s">
        <v>936</v>
      </c>
      <c r="FXW89" s="145" t="s">
        <v>935</v>
      </c>
      <c r="FXX89" s="145" t="s">
        <v>936</v>
      </c>
      <c r="FXY89" s="145" t="s">
        <v>935</v>
      </c>
      <c r="FXZ89" s="145" t="s">
        <v>936</v>
      </c>
      <c r="FYA89" s="145" t="s">
        <v>935</v>
      </c>
      <c r="FYB89" s="145" t="s">
        <v>936</v>
      </c>
      <c r="FYC89" s="145" t="s">
        <v>935</v>
      </c>
      <c r="FYD89" s="145" t="s">
        <v>936</v>
      </c>
      <c r="FYE89" s="145" t="s">
        <v>935</v>
      </c>
      <c r="FYF89" s="145" t="s">
        <v>936</v>
      </c>
      <c r="FYG89" s="145" t="s">
        <v>935</v>
      </c>
      <c r="FYH89" s="145" t="s">
        <v>936</v>
      </c>
      <c r="FYI89" s="145" t="s">
        <v>935</v>
      </c>
      <c r="FYJ89" s="145" t="s">
        <v>936</v>
      </c>
      <c r="FYK89" s="145" t="s">
        <v>935</v>
      </c>
      <c r="FYL89" s="145" t="s">
        <v>936</v>
      </c>
      <c r="FYM89" s="145" t="s">
        <v>935</v>
      </c>
      <c r="FYN89" s="145" t="s">
        <v>936</v>
      </c>
      <c r="FYO89" s="145" t="s">
        <v>935</v>
      </c>
      <c r="FYP89" s="145" t="s">
        <v>936</v>
      </c>
      <c r="FYQ89" s="145" t="s">
        <v>935</v>
      </c>
      <c r="FYR89" s="145" t="s">
        <v>936</v>
      </c>
      <c r="FYS89" s="145" t="s">
        <v>935</v>
      </c>
      <c r="FYT89" s="145" t="s">
        <v>936</v>
      </c>
      <c r="FYU89" s="145" t="s">
        <v>935</v>
      </c>
      <c r="FYV89" s="145" t="s">
        <v>936</v>
      </c>
      <c r="FYW89" s="145" t="s">
        <v>935</v>
      </c>
      <c r="FYX89" s="145" t="s">
        <v>936</v>
      </c>
      <c r="FYY89" s="145" t="s">
        <v>935</v>
      </c>
      <c r="FYZ89" s="145" t="s">
        <v>936</v>
      </c>
      <c r="FZA89" s="145" t="s">
        <v>935</v>
      </c>
      <c r="FZB89" s="145" t="s">
        <v>936</v>
      </c>
      <c r="FZC89" s="145" t="s">
        <v>935</v>
      </c>
      <c r="FZD89" s="145" t="s">
        <v>936</v>
      </c>
      <c r="FZE89" s="145" t="s">
        <v>935</v>
      </c>
      <c r="FZF89" s="145" t="s">
        <v>936</v>
      </c>
      <c r="FZG89" s="145" t="s">
        <v>935</v>
      </c>
      <c r="FZH89" s="145" t="s">
        <v>936</v>
      </c>
      <c r="FZI89" s="145" t="s">
        <v>935</v>
      </c>
      <c r="FZJ89" s="145" t="s">
        <v>936</v>
      </c>
      <c r="FZK89" s="145" t="s">
        <v>935</v>
      </c>
      <c r="FZL89" s="145" t="s">
        <v>936</v>
      </c>
      <c r="FZM89" s="145" t="s">
        <v>935</v>
      </c>
      <c r="FZN89" s="145" t="s">
        <v>936</v>
      </c>
      <c r="FZO89" s="145" t="s">
        <v>935</v>
      </c>
      <c r="FZP89" s="145" t="s">
        <v>936</v>
      </c>
      <c r="FZQ89" s="145" t="s">
        <v>935</v>
      </c>
      <c r="FZR89" s="145" t="s">
        <v>936</v>
      </c>
      <c r="FZS89" s="145" t="s">
        <v>935</v>
      </c>
      <c r="FZT89" s="145" t="s">
        <v>936</v>
      </c>
      <c r="FZU89" s="145" t="s">
        <v>935</v>
      </c>
      <c r="FZV89" s="145" t="s">
        <v>936</v>
      </c>
      <c r="FZW89" s="145" t="s">
        <v>935</v>
      </c>
      <c r="FZX89" s="145" t="s">
        <v>936</v>
      </c>
      <c r="FZY89" s="145" t="s">
        <v>935</v>
      </c>
      <c r="FZZ89" s="145" t="s">
        <v>936</v>
      </c>
      <c r="GAA89" s="145" t="s">
        <v>935</v>
      </c>
      <c r="GAB89" s="145" t="s">
        <v>936</v>
      </c>
      <c r="GAC89" s="145" t="s">
        <v>935</v>
      </c>
      <c r="GAD89" s="145" t="s">
        <v>936</v>
      </c>
      <c r="GAE89" s="145" t="s">
        <v>935</v>
      </c>
      <c r="GAF89" s="145" t="s">
        <v>936</v>
      </c>
      <c r="GAG89" s="145" t="s">
        <v>935</v>
      </c>
      <c r="GAH89" s="145" t="s">
        <v>936</v>
      </c>
      <c r="GAI89" s="145" t="s">
        <v>935</v>
      </c>
      <c r="GAJ89" s="145" t="s">
        <v>936</v>
      </c>
      <c r="GAK89" s="145" t="s">
        <v>935</v>
      </c>
      <c r="GAL89" s="145" t="s">
        <v>936</v>
      </c>
      <c r="GAM89" s="145" t="s">
        <v>935</v>
      </c>
      <c r="GAN89" s="145" t="s">
        <v>936</v>
      </c>
      <c r="GAO89" s="145" t="s">
        <v>935</v>
      </c>
      <c r="GAP89" s="145" t="s">
        <v>936</v>
      </c>
      <c r="GAQ89" s="145" t="s">
        <v>935</v>
      </c>
      <c r="GAR89" s="145" t="s">
        <v>936</v>
      </c>
      <c r="GAS89" s="145" t="s">
        <v>935</v>
      </c>
      <c r="GAT89" s="145" t="s">
        <v>936</v>
      </c>
      <c r="GAU89" s="145" t="s">
        <v>935</v>
      </c>
      <c r="GAV89" s="145" t="s">
        <v>936</v>
      </c>
      <c r="GAW89" s="145" t="s">
        <v>935</v>
      </c>
      <c r="GAX89" s="145" t="s">
        <v>936</v>
      </c>
      <c r="GAY89" s="145" t="s">
        <v>935</v>
      </c>
      <c r="GAZ89" s="145" t="s">
        <v>936</v>
      </c>
      <c r="GBA89" s="145" t="s">
        <v>935</v>
      </c>
      <c r="GBB89" s="145" t="s">
        <v>936</v>
      </c>
      <c r="GBC89" s="145" t="s">
        <v>935</v>
      </c>
      <c r="GBD89" s="145" t="s">
        <v>936</v>
      </c>
      <c r="GBE89" s="145" t="s">
        <v>935</v>
      </c>
      <c r="GBF89" s="145" t="s">
        <v>936</v>
      </c>
      <c r="GBG89" s="145" t="s">
        <v>935</v>
      </c>
      <c r="GBH89" s="145" t="s">
        <v>936</v>
      </c>
      <c r="GBI89" s="145" t="s">
        <v>935</v>
      </c>
      <c r="GBJ89" s="145" t="s">
        <v>936</v>
      </c>
      <c r="GBK89" s="145" t="s">
        <v>935</v>
      </c>
      <c r="GBL89" s="145" t="s">
        <v>936</v>
      </c>
      <c r="GBM89" s="145" t="s">
        <v>935</v>
      </c>
      <c r="GBN89" s="145" t="s">
        <v>936</v>
      </c>
      <c r="GBO89" s="145" t="s">
        <v>935</v>
      </c>
      <c r="GBP89" s="145" t="s">
        <v>936</v>
      </c>
      <c r="GBQ89" s="145" t="s">
        <v>935</v>
      </c>
      <c r="GBR89" s="145" t="s">
        <v>936</v>
      </c>
      <c r="GBS89" s="145" t="s">
        <v>935</v>
      </c>
      <c r="GBT89" s="145" t="s">
        <v>936</v>
      </c>
      <c r="GBU89" s="145" t="s">
        <v>935</v>
      </c>
      <c r="GBV89" s="145" t="s">
        <v>936</v>
      </c>
      <c r="GBW89" s="145" t="s">
        <v>935</v>
      </c>
      <c r="GBX89" s="145" t="s">
        <v>936</v>
      </c>
      <c r="GBY89" s="145" t="s">
        <v>935</v>
      </c>
      <c r="GBZ89" s="145" t="s">
        <v>936</v>
      </c>
      <c r="GCA89" s="145" t="s">
        <v>935</v>
      </c>
      <c r="GCB89" s="145" t="s">
        <v>936</v>
      </c>
      <c r="GCC89" s="145" t="s">
        <v>935</v>
      </c>
      <c r="GCD89" s="145" t="s">
        <v>936</v>
      </c>
      <c r="GCE89" s="145" t="s">
        <v>935</v>
      </c>
      <c r="GCF89" s="145" t="s">
        <v>936</v>
      </c>
      <c r="GCG89" s="145" t="s">
        <v>935</v>
      </c>
      <c r="GCH89" s="145" t="s">
        <v>936</v>
      </c>
      <c r="GCI89" s="145" t="s">
        <v>935</v>
      </c>
      <c r="GCJ89" s="145" t="s">
        <v>936</v>
      </c>
      <c r="GCK89" s="145" t="s">
        <v>935</v>
      </c>
      <c r="GCL89" s="145" t="s">
        <v>936</v>
      </c>
      <c r="GCM89" s="145" t="s">
        <v>935</v>
      </c>
      <c r="GCN89" s="145" t="s">
        <v>936</v>
      </c>
      <c r="GCO89" s="145" t="s">
        <v>935</v>
      </c>
      <c r="GCP89" s="145" t="s">
        <v>936</v>
      </c>
      <c r="GCQ89" s="145" t="s">
        <v>935</v>
      </c>
      <c r="GCR89" s="145" t="s">
        <v>936</v>
      </c>
      <c r="GCS89" s="145" t="s">
        <v>935</v>
      </c>
      <c r="GCT89" s="145" t="s">
        <v>936</v>
      </c>
      <c r="GCU89" s="145" t="s">
        <v>935</v>
      </c>
      <c r="GCV89" s="145" t="s">
        <v>936</v>
      </c>
      <c r="GCW89" s="145" t="s">
        <v>935</v>
      </c>
      <c r="GCX89" s="145" t="s">
        <v>936</v>
      </c>
      <c r="GCY89" s="145" t="s">
        <v>935</v>
      </c>
      <c r="GCZ89" s="145" t="s">
        <v>936</v>
      </c>
      <c r="GDA89" s="145" t="s">
        <v>935</v>
      </c>
      <c r="GDB89" s="145" t="s">
        <v>936</v>
      </c>
      <c r="GDC89" s="145" t="s">
        <v>935</v>
      </c>
      <c r="GDD89" s="145" t="s">
        <v>936</v>
      </c>
      <c r="GDE89" s="145" t="s">
        <v>935</v>
      </c>
      <c r="GDF89" s="145" t="s">
        <v>936</v>
      </c>
      <c r="GDG89" s="145" t="s">
        <v>935</v>
      </c>
      <c r="GDH89" s="145" t="s">
        <v>936</v>
      </c>
      <c r="GDI89" s="145" t="s">
        <v>935</v>
      </c>
      <c r="GDJ89" s="145" t="s">
        <v>936</v>
      </c>
      <c r="GDK89" s="145" t="s">
        <v>935</v>
      </c>
      <c r="GDL89" s="145" t="s">
        <v>936</v>
      </c>
      <c r="GDM89" s="145" t="s">
        <v>935</v>
      </c>
      <c r="GDN89" s="145" t="s">
        <v>936</v>
      </c>
      <c r="GDO89" s="145" t="s">
        <v>935</v>
      </c>
      <c r="GDP89" s="145" t="s">
        <v>936</v>
      </c>
      <c r="GDQ89" s="145" t="s">
        <v>935</v>
      </c>
      <c r="GDR89" s="145" t="s">
        <v>936</v>
      </c>
      <c r="GDS89" s="145" t="s">
        <v>935</v>
      </c>
      <c r="GDT89" s="145" t="s">
        <v>936</v>
      </c>
      <c r="GDU89" s="145" t="s">
        <v>935</v>
      </c>
      <c r="GDV89" s="145" t="s">
        <v>936</v>
      </c>
      <c r="GDW89" s="145" t="s">
        <v>935</v>
      </c>
      <c r="GDX89" s="145" t="s">
        <v>936</v>
      </c>
      <c r="GDY89" s="145" t="s">
        <v>935</v>
      </c>
      <c r="GDZ89" s="145" t="s">
        <v>936</v>
      </c>
      <c r="GEA89" s="145" t="s">
        <v>935</v>
      </c>
      <c r="GEB89" s="145" t="s">
        <v>936</v>
      </c>
      <c r="GEC89" s="145" t="s">
        <v>935</v>
      </c>
      <c r="GED89" s="145" t="s">
        <v>936</v>
      </c>
      <c r="GEE89" s="145" t="s">
        <v>935</v>
      </c>
      <c r="GEF89" s="145" t="s">
        <v>936</v>
      </c>
      <c r="GEG89" s="145" t="s">
        <v>935</v>
      </c>
      <c r="GEH89" s="145" t="s">
        <v>936</v>
      </c>
      <c r="GEI89" s="145" t="s">
        <v>935</v>
      </c>
      <c r="GEJ89" s="145" t="s">
        <v>936</v>
      </c>
      <c r="GEK89" s="145" t="s">
        <v>935</v>
      </c>
      <c r="GEL89" s="145" t="s">
        <v>936</v>
      </c>
      <c r="GEM89" s="145" t="s">
        <v>935</v>
      </c>
      <c r="GEN89" s="145" t="s">
        <v>936</v>
      </c>
      <c r="GEO89" s="145" t="s">
        <v>935</v>
      </c>
      <c r="GEP89" s="145" t="s">
        <v>936</v>
      </c>
      <c r="GEQ89" s="145" t="s">
        <v>935</v>
      </c>
      <c r="GER89" s="145" t="s">
        <v>936</v>
      </c>
      <c r="GES89" s="145" t="s">
        <v>935</v>
      </c>
      <c r="GET89" s="145" t="s">
        <v>936</v>
      </c>
      <c r="GEU89" s="145" t="s">
        <v>935</v>
      </c>
      <c r="GEV89" s="145" t="s">
        <v>936</v>
      </c>
      <c r="GEW89" s="145" t="s">
        <v>935</v>
      </c>
      <c r="GEX89" s="145" t="s">
        <v>936</v>
      </c>
      <c r="GEY89" s="145" t="s">
        <v>935</v>
      </c>
      <c r="GEZ89" s="145" t="s">
        <v>936</v>
      </c>
      <c r="GFA89" s="145" t="s">
        <v>935</v>
      </c>
      <c r="GFB89" s="145" t="s">
        <v>936</v>
      </c>
      <c r="GFC89" s="145" t="s">
        <v>935</v>
      </c>
      <c r="GFD89" s="145" t="s">
        <v>936</v>
      </c>
      <c r="GFE89" s="145" t="s">
        <v>935</v>
      </c>
      <c r="GFF89" s="145" t="s">
        <v>936</v>
      </c>
      <c r="GFG89" s="145" t="s">
        <v>935</v>
      </c>
      <c r="GFH89" s="145" t="s">
        <v>936</v>
      </c>
      <c r="GFI89" s="145" t="s">
        <v>935</v>
      </c>
      <c r="GFJ89" s="145" t="s">
        <v>936</v>
      </c>
      <c r="GFK89" s="145" t="s">
        <v>935</v>
      </c>
      <c r="GFL89" s="145" t="s">
        <v>936</v>
      </c>
      <c r="GFM89" s="145" t="s">
        <v>935</v>
      </c>
      <c r="GFN89" s="145" t="s">
        <v>936</v>
      </c>
      <c r="GFO89" s="145" t="s">
        <v>935</v>
      </c>
      <c r="GFP89" s="145" t="s">
        <v>936</v>
      </c>
      <c r="GFQ89" s="145" t="s">
        <v>935</v>
      </c>
      <c r="GFR89" s="145" t="s">
        <v>936</v>
      </c>
      <c r="GFS89" s="145" t="s">
        <v>935</v>
      </c>
      <c r="GFT89" s="145" t="s">
        <v>936</v>
      </c>
      <c r="GFU89" s="145" t="s">
        <v>935</v>
      </c>
      <c r="GFV89" s="145" t="s">
        <v>936</v>
      </c>
      <c r="GFW89" s="145" t="s">
        <v>935</v>
      </c>
      <c r="GFX89" s="145" t="s">
        <v>936</v>
      </c>
      <c r="GFY89" s="145" t="s">
        <v>935</v>
      </c>
      <c r="GFZ89" s="145" t="s">
        <v>936</v>
      </c>
      <c r="GGA89" s="145" t="s">
        <v>935</v>
      </c>
      <c r="GGB89" s="145" t="s">
        <v>936</v>
      </c>
      <c r="GGC89" s="145" t="s">
        <v>935</v>
      </c>
      <c r="GGD89" s="145" t="s">
        <v>936</v>
      </c>
      <c r="GGE89" s="145" t="s">
        <v>935</v>
      </c>
      <c r="GGF89" s="145" t="s">
        <v>936</v>
      </c>
      <c r="GGG89" s="145" t="s">
        <v>935</v>
      </c>
      <c r="GGH89" s="145" t="s">
        <v>936</v>
      </c>
      <c r="GGI89" s="145" t="s">
        <v>935</v>
      </c>
      <c r="GGJ89" s="145" t="s">
        <v>936</v>
      </c>
      <c r="GGK89" s="145" t="s">
        <v>935</v>
      </c>
      <c r="GGL89" s="145" t="s">
        <v>936</v>
      </c>
      <c r="GGM89" s="145" t="s">
        <v>935</v>
      </c>
      <c r="GGN89" s="145" t="s">
        <v>936</v>
      </c>
      <c r="GGO89" s="145" t="s">
        <v>935</v>
      </c>
      <c r="GGP89" s="145" t="s">
        <v>936</v>
      </c>
      <c r="GGQ89" s="145" t="s">
        <v>935</v>
      </c>
      <c r="GGR89" s="145" t="s">
        <v>936</v>
      </c>
      <c r="GGS89" s="145" t="s">
        <v>935</v>
      </c>
      <c r="GGT89" s="145" t="s">
        <v>936</v>
      </c>
      <c r="GGU89" s="145" t="s">
        <v>935</v>
      </c>
      <c r="GGV89" s="145" t="s">
        <v>936</v>
      </c>
      <c r="GGW89" s="145" t="s">
        <v>935</v>
      </c>
      <c r="GGX89" s="145" t="s">
        <v>936</v>
      </c>
      <c r="GGY89" s="145" t="s">
        <v>935</v>
      </c>
      <c r="GGZ89" s="145" t="s">
        <v>936</v>
      </c>
      <c r="GHA89" s="145" t="s">
        <v>935</v>
      </c>
      <c r="GHB89" s="145" t="s">
        <v>936</v>
      </c>
      <c r="GHC89" s="145" t="s">
        <v>935</v>
      </c>
      <c r="GHD89" s="145" t="s">
        <v>936</v>
      </c>
      <c r="GHE89" s="145" t="s">
        <v>935</v>
      </c>
      <c r="GHF89" s="145" t="s">
        <v>936</v>
      </c>
      <c r="GHG89" s="145" t="s">
        <v>935</v>
      </c>
      <c r="GHH89" s="145" t="s">
        <v>936</v>
      </c>
      <c r="GHI89" s="145" t="s">
        <v>935</v>
      </c>
      <c r="GHJ89" s="145" t="s">
        <v>936</v>
      </c>
      <c r="GHK89" s="145" t="s">
        <v>935</v>
      </c>
      <c r="GHL89" s="145" t="s">
        <v>936</v>
      </c>
      <c r="GHM89" s="145" t="s">
        <v>935</v>
      </c>
      <c r="GHN89" s="145" t="s">
        <v>936</v>
      </c>
      <c r="GHO89" s="145" t="s">
        <v>935</v>
      </c>
      <c r="GHP89" s="145" t="s">
        <v>936</v>
      </c>
      <c r="GHQ89" s="145" t="s">
        <v>935</v>
      </c>
      <c r="GHR89" s="145" t="s">
        <v>936</v>
      </c>
      <c r="GHS89" s="145" t="s">
        <v>935</v>
      </c>
      <c r="GHT89" s="145" t="s">
        <v>936</v>
      </c>
      <c r="GHU89" s="145" t="s">
        <v>935</v>
      </c>
      <c r="GHV89" s="145" t="s">
        <v>936</v>
      </c>
      <c r="GHW89" s="145" t="s">
        <v>935</v>
      </c>
      <c r="GHX89" s="145" t="s">
        <v>936</v>
      </c>
      <c r="GHY89" s="145" t="s">
        <v>935</v>
      </c>
      <c r="GHZ89" s="145" t="s">
        <v>936</v>
      </c>
      <c r="GIA89" s="145" t="s">
        <v>935</v>
      </c>
      <c r="GIB89" s="145" t="s">
        <v>936</v>
      </c>
      <c r="GIC89" s="145" t="s">
        <v>935</v>
      </c>
      <c r="GID89" s="145" t="s">
        <v>936</v>
      </c>
      <c r="GIE89" s="145" t="s">
        <v>935</v>
      </c>
      <c r="GIF89" s="145" t="s">
        <v>936</v>
      </c>
      <c r="GIG89" s="145" t="s">
        <v>935</v>
      </c>
      <c r="GIH89" s="145" t="s">
        <v>936</v>
      </c>
      <c r="GII89" s="145" t="s">
        <v>935</v>
      </c>
      <c r="GIJ89" s="145" t="s">
        <v>936</v>
      </c>
      <c r="GIK89" s="145" t="s">
        <v>935</v>
      </c>
      <c r="GIL89" s="145" t="s">
        <v>936</v>
      </c>
      <c r="GIM89" s="145" t="s">
        <v>935</v>
      </c>
      <c r="GIN89" s="145" t="s">
        <v>936</v>
      </c>
      <c r="GIO89" s="145" t="s">
        <v>935</v>
      </c>
      <c r="GIP89" s="145" t="s">
        <v>936</v>
      </c>
      <c r="GIQ89" s="145" t="s">
        <v>935</v>
      </c>
      <c r="GIR89" s="145" t="s">
        <v>936</v>
      </c>
      <c r="GIS89" s="145" t="s">
        <v>935</v>
      </c>
      <c r="GIT89" s="145" t="s">
        <v>936</v>
      </c>
      <c r="GIU89" s="145" t="s">
        <v>935</v>
      </c>
      <c r="GIV89" s="145" t="s">
        <v>936</v>
      </c>
      <c r="GIW89" s="145" t="s">
        <v>935</v>
      </c>
      <c r="GIX89" s="145" t="s">
        <v>936</v>
      </c>
      <c r="GIY89" s="145" t="s">
        <v>935</v>
      </c>
      <c r="GIZ89" s="145" t="s">
        <v>936</v>
      </c>
      <c r="GJA89" s="145" t="s">
        <v>935</v>
      </c>
      <c r="GJB89" s="145" t="s">
        <v>936</v>
      </c>
      <c r="GJC89" s="145" t="s">
        <v>935</v>
      </c>
      <c r="GJD89" s="145" t="s">
        <v>936</v>
      </c>
      <c r="GJE89" s="145" t="s">
        <v>935</v>
      </c>
      <c r="GJF89" s="145" t="s">
        <v>936</v>
      </c>
      <c r="GJG89" s="145" t="s">
        <v>935</v>
      </c>
      <c r="GJH89" s="145" t="s">
        <v>936</v>
      </c>
      <c r="GJI89" s="145" t="s">
        <v>935</v>
      </c>
      <c r="GJJ89" s="145" t="s">
        <v>936</v>
      </c>
      <c r="GJK89" s="145" t="s">
        <v>935</v>
      </c>
      <c r="GJL89" s="145" t="s">
        <v>936</v>
      </c>
      <c r="GJM89" s="145" t="s">
        <v>935</v>
      </c>
      <c r="GJN89" s="145" t="s">
        <v>936</v>
      </c>
      <c r="GJO89" s="145" t="s">
        <v>935</v>
      </c>
      <c r="GJP89" s="145" t="s">
        <v>936</v>
      </c>
      <c r="GJQ89" s="145" t="s">
        <v>935</v>
      </c>
      <c r="GJR89" s="145" t="s">
        <v>936</v>
      </c>
      <c r="GJS89" s="145" t="s">
        <v>935</v>
      </c>
      <c r="GJT89" s="145" t="s">
        <v>936</v>
      </c>
      <c r="GJU89" s="145" t="s">
        <v>935</v>
      </c>
      <c r="GJV89" s="145" t="s">
        <v>936</v>
      </c>
      <c r="GJW89" s="145" t="s">
        <v>935</v>
      </c>
      <c r="GJX89" s="145" t="s">
        <v>936</v>
      </c>
      <c r="GJY89" s="145" t="s">
        <v>935</v>
      </c>
      <c r="GJZ89" s="145" t="s">
        <v>936</v>
      </c>
      <c r="GKA89" s="145" t="s">
        <v>935</v>
      </c>
      <c r="GKB89" s="145" t="s">
        <v>936</v>
      </c>
      <c r="GKC89" s="145" t="s">
        <v>935</v>
      </c>
      <c r="GKD89" s="145" t="s">
        <v>936</v>
      </c>
      <c r="GKE89" s="145" t="s">
        <v>935</v>
      </c>
      <c r="GKF89" s="145" t="s">
        <v>936</v>
      </c>
      <c r="GKG89" s="145" t="s">
        <v>935</v>
      </c>
      <c r="GKH89" s="145" t="s">
        <v>936</v>
      </c>
      <c r="GKI89" s="145" t="s">
        <v>935</v>
      </c>
      <c r="GKJ89" s="145" t="s">
        <v>936</v>
      </c>
      <c r="GKK89" s="145" t="s">
        <v>935</v>
      </c>
      <c r="GKL89" s="145" t="s">
        <v>936</v>
      </c>
      <c r="GKM89" s="145" t="s">
        <v>935</v>
      </c>
      <c r="GKN89" s="145" t="s">
        <v>936</v>
      </c>
      <c r="GKO89" s="145" t="s">
        <v>935</v>
      </c>
      <c r="GKP89" s="145" t="s">
        <v>936</v>
      </c>
      <c r="GKQ89" s="145" t="s">
        <v>935</v>
      </c>
      <c r="GKR89" s="145" t="s">
        <v>936</v>
      </c>
      <c r="GKS89" s="145" t="s">
        <v>935</v>
      </c>
      <c r="GKT89" s="145" t="s">
        <v>936</v>
      </c>
      <c r="GKU89" s="145" t="s">
        <v>935</v>
      </c>
      <c r="GKV89" s="145" t="s">
        <v>936</v>
      </c>
      <c r="GKW89" s="145" t="s">
        <v>935</v>
      </c>
      <c r="GKX89" s="145" t="s">
        <v>936</v>
      </c>
      <c r="GKY89" s="145" t="s">
        <v>935</v>
      </c>
      <c r="GKZ89" s="145" t="s">
        <v>936</v>
      </c>
      <c r="GLA89" s="145" t="s">
        <v>935</v>
      </c>
      <c r="GLB89" s="145" t="s">
        <v>936</v>
      </c>
      <c r="GLC89" s="145" t="s">
        <v>935</v>
      </c>
      <c r="GLD89" s="145" t="s">
        <v>936</v>
      </c>
      <c r="GLE89" s="145" t="s">
        <v>935</v>
      </c>
      <c r="GLF89" s="145" t="s">
        <v>936</v>
      </c>
      <c r="GLG89" s="145" t="s">
        <v>935</v>
      </c>
      <c r="GLH89" s="145" t="s">
        <v>936</v>
      </c>
      <c r="GLI89" s="145" t="s">
        <v>935</v>
      </c>
      <c r="GLJ89" s="145" t="s">
        <v>936</v>
      </c>
      <c r="GLK89" s="145" t="s">
        <v>935</v>
      </c>
      <c r="GLL89" s="145" t="s">
        <v>936</v>
      </c>
      <c r="GLM89" s="145" t="s">
        <v>935</v>
      </c>
      <c r="GLN89" s="145" t="s">
        <v>936</v>
      </c>
      <c r="GLO89" s="145" t="s">
        <v>935</v>
      </c>
      <c r="GLP89" s="145" t="s">
        <v>936</v>
      </c>
      <c r="GLQ89" s="145" t="s">
        <v>935</v>
      </c>
      <c r="GLR89" s="145" t="s">
        <v>936</v>
      </c>
      <c r="GLS89" s="145" t="s">
        <v>935</v>
      </c>
      <c r="GLT89" s="145" t="s">
        <v>936</v>
      </c>
      <c r="GLU89" s="145" t="s">
        <v>935</v>
      </c>
      <c r="GLV89" s="145" t="s">
        <v>936</v>
      </c>
      <c r="GLW89" s="145" t="s">
        <v>935</v>
      </c>
      <c r="GLX89" s="145" t="s">
        <v>936</v>
      </c>
      <c r="GLY89" s="145" t="s">
        <v>935</v>
      </c>
      <c r="GLZ89" s="145" t="s">
        <v>936</v>
      </c>
      <c r="GMA89" s="145" t="s">
        <v>935</v>
      </c>
      <c r="GMB89" s="145" t="s">
        <v>936</v>
      </c>
      <c r="GMC89" s="145" t="s">
        <v>935</v>
      </c>
      <c r="GMD89" s="145" t="s">
        <v>936</v>
      </c>
      <c r="GME89" s="145" t="s">
        <v>935</v>
      </c>
      <c r="GMF89" s="145" t="s">
        <v>936</v>
      </c>
      <c r="GMG89" s="145" t="s">
        <v>935</v>
      </c>
      <c r="GMH89" s="145" t="s">
        <v>936</v>
      </c>
      <c r="GMI89" s="145" t="s">
        <v>935</v>
      </c>
      <c r="GMJ89" s="145" t="s">
        <v>936</v>
      </c>
      <c r="GMK89" s="145" t="s">
        <v>935</v>
      </c>
      <c r="GML89" s="145" t="s">
        <v>936</v>
      </c>
      <c r="GMM89" s="145" t="s">
        <v>935</v>
      </c>
      <c r="GMN89" s="145" t="s">
        <v>936</v>
      </c>
      <c r="GMO89" s="145" t="s">
        <v>935</v>
      </c>
      <c r="GMP89" s="145" t="s">
        <v>936</v>
      </c>
      <c r="GMQ89" s="145" t="s">
        <v>935</v>
      </c>
      <c r="GMR89" s="145" t="s">
        <v>936</v>
      </c>
      <c r="GMS89" s="145" t="s">
        <v>935</v>
      </c>
      <c r="GMT89" s="145" t="s">
        <v>936</v>
      </c>
      <c r="GMU89" s="145" t="s">
        <v>935</v>
      </c>
      <c r="GMV89" s="145" t="s">
        <v>936</v>
      </c>
      <c r="GMW89" s="145" t="s">
        <v>935</v>
      </c>
      <c r="GMX89" s="145" t="s">
        <v>936</v>
      </c>
      <c r="GMY89" s="145" t="s">
        <v>935</v>
      </c>
      <c r="GMZ89" s="145" t="s">
        <v>936</v>
      </c>
      <c r="GNA89" s="145" t="s">
        <v>935</v>
      </c>
      <c r="GNB89" s="145" t="s">
        <v>936</v>
      </c>
      <c r="GNC89" s="145" t="s">
        <v>935</v>
      </c>
      <c r="GND89" s="145" t="s">
        <v>936</v>
      </c>
      <c r="GNE89" s="145" t="s">
        <v>935</v>
      </c>
      <c r="GNF89" s="145" t="s">
        <v>936</v>
      </c>
      <c r="GNG89" s="145" t="s">
        <v>935</v>
      </c>
      <c r="GNH89" s="145" t="s">
        <v>936</v>
      </c>
      <c r="GNI89" s="145" t="s">
        <v>935</v>
      </c>
      <c r="GNJ89" s="145" t="s">
        <v>936</v>
      </c>
      <c r="GNK89" s="145" t="s">
        <v>935</v>
      </c>
      <c r="GNL89" s="145" t="s">
        <v>936</v>
      </c>
      <c r="GNM89" s="145" t="s">
        <v>935</v>
      </c>
      <c r="GNN89" s="145" t="s">
        <v>936</v>
      </c>
      <c r="GNO89" s="145" t="s">
        <v>935</v>
      </c>
      <c r="GNP89" s="145" t="s">
        <v>936</v>
      </c>
      <c r="GNQ89" s="145" t="s">
        <v>935</v>
      </c>
      <c r="GNR89" s="145" t="s">
        <v>936</v>
      </c>
      <c r="GNS89" s="145" t="s">
        <v>935</v>
      </c>
      <c r="GNT89" s="145" t="s">
        <v>936</v>
      </c>
      <c r="GNU89" s="145" t="s">
        <v>935</v>
      </c>
      <c r="GNV89" s="145" t="s">
        <v>936</v>
      </c>
      <c r="GNW89" s="145" t="s">
        <v>935</v>
      </c>
      <c r="GNX89" s="145" t="s">
        <v>936</v>
      </c>
      <c r="GNY89" s="145" t="s">
        <v>935</v>
      </c>
      <c r="GNZ89" s="145" t="s">
        <v>936</v>
      </c>
      <c r="GOA89" s="145" t="s">
        <v>935</v>
      </c>
      <c r="GOB89" s="145" t="s">
        <v>936</v>
      </c>
      <c r="GOC89" s="145" t="s">
        <v>935</v>
      </c>
      <c r="GOD89" s="145" t="s">
        <v>936</v>
      </c>
      <c r="GOE89" s="145" t="s">
        <v>935</v>
      </c>
      <c r="GOF89" s="145" t="s">
        <v>936</v>
      </c>
      <c r="GOG89" s="145" t="s">
        <v>935</v>
      </c>
      <c r="GOH89" s="145" t="s">
        <v>936</v>
      </c>
      <c r="GOI89" s="145" t="s">
        <v>935</v>
      </c>
      <c r="GOJ89" s="145" t="s">
        <v>936</v>
      </c>
      <c r="GOK89" s="145" t="s">
        <v>935</v>
      </c>
      <c r="GOL89" s="145" t="s">
        <v>936</v>
      </c>
      <c r="GOM89" s="145" t="s">
        <v>935</v>
      </c>
      <c r="GON89" s="145" t="s">
        <v>936</v>
      </c>
      <c r="GOO89" s="145" t="s">
        <v>935</v>
      </c>
      <c r="GOP89" s="145" t="s">
        <v>936</v>
      </c>
      <c r="GOQ89" s="145" t="s">
        <v>935</v>
      </c>
      <c r="GOR89" s="145" t="s">
        <v>936</v>
      </c>
      <c r="GOS89" s="145" t="s">
        <v>935</v>
      </c>
      <c r="GOT89" s="145" t="s">
        <v>936</v>
      </c>
      <c r="GOU89" s="145" t="s">
        <v>935</v>
      </c>
      <c r="GOV89" s="145" t="s">
        <v>936</v>
      </c>
      <c r="GOW89" s="145" t="s">
        <v>935</v>
      </c>
      <c r="GOX89" s="145" t="s">
        <v>936</v>
      </c>
      <c r="GOY89" s="145" t="s">
        <v>935</v>
      </c>
      <c r="GOZ89" s="145" t="s">
        <v>936</v>
      </c>
      <c r="GPA89" s="145" t="s">
        <v>935</v>
      </c>
      <c r="GPB89" s="145" t="s">
        <v>936</v>
      </c>
      <c r="GPC89" s="145" t="s">
        <v>935</v>
      </c>
      <c r="GPD89" s="145" t="s">
        <v>936</v>
      </c>
      <c r="GPE89" s="145" t="s">
        <v>935</v>
      </c>
      <c r="GPF89" s="145" t="s">
        <v>936</v>
      </c>
      <c r="GPG89" s="145" t="s">
        <v>935</v>
      </c>
      <c r="GPH89" s="145" t="s">
        <v>936</v>
      </c>
      <c r="GPI89" s="145" t="s">
        <v>935</v>
      </c>
      <c r="GPJ89" s="145" t="s">
        <v>936</v>
      </c>
      <c r="GPK89" s="145" t="s">
        <v>935</v>
      </c>
      <c r="GPL89" s="145" t="s">
        <v>936</v>
      </c>
      <c r="GPM89" s="145" t="s">
        <v>935</v>
      </c>
      <c r="GPN89" s="145" t="s">
        <v>936</v>
      </c>
      <c r="GPO89" s="145" t="s">
        <v>935</v>
      </c>
      <c r="GPP89" s="145" t="s">
        <v>936</v>
      </c>
      <c r="GPQ89" s="145" t="s">
        <v>935</v>
      </c>
      <c r="GPR89" s="145" t="s">
        <v>936</v>
      </c>
      <c r="GPS89" s="145" t="s">
        <v>935</v>
      </c>
      <c r="GPT89" s="145" t="s">
        <v>936</v>
      </c>
      <c r="GPU89" s="145" t="s">
        <v>935</v>
      </c>
      <c r="GPV89" s="145" t="s">
        <v>936</v>
      </c>
      <c r="GPW89" s="145" t="s">
        <v>935</v>
      </c>
      <c r="GPX89" s="145" t="s">
        <v>936</v>
      </c>
      <c r="GPY89" s="145" t="s">
        <v>935</v>
      </c>
      <c r="GPZ89" s="145" t="s">
        <v>936</v>
      </c>
      <c r="GQA89" s="145" t="s">
        <v>935</v>
      </c>
      <c r="GQB89" s="145" t="s">
        <v>936</v>
      </c>
      <c r="GQC89" s="145" t="s">
        <v>935</v>
      </c>
      <c r="GQD89" s="145" t="s">
        <v>936</v>
      </c>
      <c r="GQE89" s="145" t="s">
        <v>935</v>
      </c>
      <c r="GQF89" s="145" t="s">
        <v>936</v>
      </c>
      <c r="GQG89" s="145" t="s">
        <v>935</v>
      </c>
      <c r="GQH89" s="145" t="s">
        <v>936</v>
      </c>
      <c r="GQI89" s="145" t="s">
        <v>935</v>
      </c>
      <c r="GQJ89" s="145" t="s">
        <v>936</v>
      </c>
      <c r="GQK89" s="145" t="s">
        <v>935</v>
      </c>
      <c r="GQL89" s="145" t="s">
        <v>936</v>
      </c>
      <c r="GQM89" s="145" t="s">
        <v>935</v>
      </c>
      <c r="GQN89" s="145" t="s">
        <v>936</v>
      </c>
      <c r="GQO89" s="145" t="s">
        <v>935</v>
      </c>
      <c r="GQP89" s="145" t="s">
        <v>936</v>
      </c>
      <c r="GQQ89" s="145" t="s">
        <v>935</v>
      </c>
      <c r="GQR89" s="145" t="s">
        <v>936</v>
      </c>
      <c r="GQS89" s="145" t="s">
        <v>935</v>
      </c>
      <c r="GQT89" s="145" t="s">
        <v>936</v>
      </c>
      <c r="GQU89" s="145" t="s">
        <v>935</v>
      </c>
      <c r="GQV89" s="145" t="s">
        <v>936</v>
      </c>
      <c r="GQW89" s="145" t="s">
        <v>935</v>
      </c>
      <c r="GQX89" s="145" t="s">
        <v>936</v>
      </c>
      <c r="GQY89" s="145" t="s">
        <v>935</v>
      </c>
      <c r="GQZ89" s="145" t="s">
        <v>936</v>
      </c>
      <c r="GRA89" s="145" t="s">
        <v>935</v>
      </c>
      <c r="GRB89" s="145" t="s">
        <v>936</v>
      </c>
      <c r="GRC89" s="145" t="s">
        <v>935</v>
      </c>
      <c r="GRD89" s="145" t="s">
        <v>936</v>
      </c>
      <c r="GRE89" s="145" t="s">
        <v>935</v>
      </c>
      <c r="GRF89" s="145" t="s">
        <v>936</v>
      </c>
      <c r="GRG89" s="145" t="s">
        <v>935</v>
      </c>
      <c r="GRH89" s="145" t="s">
        <v>936</v>
      </c>
      <c r="GRI89" s="145" t="s">
        <v>935</v>
      </c>
      <c r="GRJ89" s="145" t="s">
        <v>936</v>
      </c>
      <c r="GRK89" s="145" t="s">
        <v>935</v>
      </c>
      <c r="GRL89" s="145" t="s">
        <v>936</v>
      </c>
      <c r="GRM89" s="145" t="s">
        <v>935</v>
      </c>
      <c r="GRN89" s="145" t="s">
        <v>936</v>
      </c>
      <c r="GRO89" s="145" t="s">
        <v>935</v>
      </c>
      <c r="GRP89" s="145" t="s">
        <v>936</v>
      </c>
      <c r="GRQ89" s="145" t="s">
        <v>935</v>
      </c>
      <c r="GRR89" s="145" t="s">
        <v>936</v>
      </c>
      <c r="GRS89" s="145" t="s">
        <v>935</v>
      </c>
      <c r="GRT89" s="145" t="s">
        <v>936</v>
      </c>
      <c r="GRU89" s="145" t="s">
        <v>935</v>
      </c>
      <c r="GRV89" s="145" t="s">
        <v>936</v>
      </c>
      <c r="GRW89" s="145" t="s">
        <v>935</v>
      </c>
      <c r="GRX89" s="145" t="s">
        <v>936</v>
      </c>
      <c r="GRY89" s="145" t="s">
        <v>935</v>
      </c>
      <c r="GRZ89" s="145" t="s">
        <v>936</v>
      </c>
      <c r="GSA89" s="145" t="s">
        <v>935</v>
      </c>
      <c r="GSB89" s="145" t="s">
        <v>936</v>
      </c>
      <c r="GSC89" s="145" t="s">
        <v>935</v>
      </c>
      <c r="GSD89" s="145" t="s">
        <v>936</v>
      </c>
      <c r="GSE89" s="145" t="s">
        <v>935</v>
      </c>
      <c r="GSF89" s="145" t="s">
        <v>936</v>
      </c>
      <c r="GSG89" s="145" t="s">
        <v>935</v>
      </c>
      <c r="GSH89" s="145" t="s">
        <v>936</v>
      </c>
      <c r="GSI89" s="145" t="s">
        <v>935</v>
      </c>
      <c r="GSJ89" s="145" t="s">
        <v>936</v>
      </c>
      <c r="GSK89" s="145" t="s">
        <v>935</v>
      </c>
      <c r="GSL89" s="145" t="s">
        <v>936</v>
      </c>
      <c r="GSM89" s="145" t="s">
        <v>935</v>
      </c>
      <c r="GSN89" s="145" t="s">
        <v>936</v>
      </c>
      <c r="GSO89" s="145" t="s">
        <v>935</v>
      </c>
      <c r="GSP89" s="145" t="s">
        <v>936</v>
      </c>
      <c r="GSQ89" s="145" t="s">
        <v>935</v>
      </c>
      <c r="GSR89" s="145" t="s">
        <v>936</v>
      </c>
      <c r="GSS89" s="145" t="s">
        <v>935</v>
      </c>
      <c r="GST89" s="145" t="s">
        <v>936</v>
      </c>
      <c r="GSU89" s="145" t="s">
        <v>935</v>
      </c>
      <c r="GSV89" s="145" t="s">
        <v>936</v>
      </c>
      <c r="GSW89" s="145" t="s">
        <v>935</v>
      </c>
      <c r="GSX89" s="145" t="s">
        <v>936</v>
      </c>
      <c r="GSY89" s="145" t="s">
        <v>935</v>
      </c>
      <c r="GSZ89" s="145" t="s">
        <v>936</v>
      </c>
      <c r="GTA89" s="145" t="s">
        <v>935</v>
      </c>
      <c r="GTB89" s="145" t="s">
        <v>936</v>
      </c>
      <c r="GTC89" s="145" t="s">
        <v>935</v>
      </c>
      <c r="GTD89" s="145" t="s">
        <v>936</v>
      </c>
      <c r="GTE89" s="145" t="s">
        <v>935</v>
      </c>
      <c r="GTF89" s="145" t="s">
        <v>936</v>
      </c>
      <c r="GTG89" s="145" t="s">
        <v>935</v>
      </c>
      <c r="GTH89" s="145" t="s">
        <v>936</v>
      </c>
      <c r="GTI89" s="145" t="s">
        <v>935</v>
      </c>
      <c r="GTJ89" s="145" t="s">
        <v>936</v>
      </c>
      <c r="GTK89" s="145" t="s">
        <v>935</v>
      </c>
      <c r="GTL89" s="145" t="s">
        <v>936</v>
      </c>
      <c r="GTM89" s="145" t="s">
        <v>935</v>
      </c>
      <c r="GTN89" s="145" t="s">
        <v>936</v>
      </c>
      <c r="GTO89" s="145" t="s">
        <v>935</v>
      </c>
      <c r="GTP89" s="145" t="s">
        <v>936</v>
      </c>
      <c r="GTQ89" s="145" t="s">
        <v>935</v>
      </c>
      <c r="GTR89" s="145" t="s">
        <v>936</v>
      </c>
      <c r="GTS89" s="145" t="s">
        <v>935</v>
      </c>
      <c r="GTT89" s="145" t="s">
        <v>936</v>
      </c>
      <c r="GTU89" s="145" t="s">
        <v>935</v>
      </c>
      <c r="GTV89" s="145" t="s">
        <v>936</v>
      </c>
      <c r="GTW89" s="145" t="s">
        <v>935</v>
      </c>
      <c r="GTX89" s="145" t="s">
        <v>936</v>
      </c>
      <c r="GTY89" s="145" t="s">
        <v>935</v>
      </c>
      <c r="GTZ89" s="145" t="s">
        <v>936</v>
      </c>
      <c r="GUA89" s="145" t="s">
        <v>935</v>
      </c>
      <c r="GUB89" s="145" t="s">
        <v>936</v>
      </c>
      <c r="GUC89" s="145" t="s">
        <v>935</v>
      </c>
      <c r="GUD89" s="145" t="s">
        <v>936</v>
      </c>
      <c r="GUE89" s="145" t="s">
        <v>935</v>
      </c>
      <c r="GUF89" s="145" t="s">
        <v>936</v>
      </c>
      <c r="GUG89" s="145" t="s">
        <v>935</v>
      </c>
      <c r="GUH89" s="145" t="s">
        <v>936</v>
      </c>
      <c r="GUI89" s="145" t="s">
        <v>935</v>
      </c>
      <c r="GUJ89" s="145" t="s">
        <v>936</v>
      </c>
      <c r="GUK89" s="145" t="s">
        <v>935</v>
      </c>
      <c r="GUL89" s="145" t="s">
        <v>936</v>
      </c>
      <c r="GUM89" s="145" t="s">
        <v>935</v>
      </c>
      <c r="GUN89" s="145" t="s">
        <v>936</v>
      </c>
      <c r="GUO89" s="145" t="s">
        <v>935</v>
      </c>
      <c r="GUP89" s="145" t="s">
        <v>936</v>
      </c>
      <c r="GUQ89" s="145" t="s">
        <v>935</v>
      </c>
      <c r="GUR89" s="145" t="s">
        <v>936</v>
      </c>
      <c r="GUS89" s="145" t="s">
        <v>935</v>
      </c>
      <c r="GUT89" s="145" t="s">
        <v>936</v>
      </c>
      <c r="GUU89" s="145" t="s">
        <v>935</v>
      </c>
      <c r="GUV89" s="145" t="s">
        <v>936</v>
      </c>
      <c r="GUW89" s="145" t="s">
        <v>935</v>
      </c>
      <c r="GUX89" s="145" t="s">
        <v>936</v>
      </c>
      <c r="GUY89" s="145" t="s">
        <v>935</v>
      </c>
      <c r="GUZ89" s="145" t="s">
        <v>936</v>
      </c>
      <c r="GVA89" s="145" t="s">
        <v>935</v>
      </c>
      <c r="GVB89" s="145" t="s">
        <v>936</v>
      </c>
      <c r="GVC89" s="145" t="s">
        <v>935</v>
      </c>
      <c r="GVD89" s="145" t="s">
        <v>936</v>
      </c>
      <c r="GVE89" s="145" t="s">
        <v>935</v>
      </c>
      <c r="GVF89" s="145" t="s">
        <v>936</v>
      </c>
      <c r="GVG89" s="145" t="s">
        <v>935</v>
      </c>
      <c r="GVH89" s="145" t="s">
        <v>936</v>
      </c>
      <c r="GVI89" s="145" t="s">
        <v>935</v>
      </c>
      <c r="GVJ89" s="145" t="s">
        <v>936</v>
      </c>
      <c r="GVK89" s="145" t="s">
        <v>935</v>
      </c>
      <c r="GVL89" s="145" t="s">
        <v>936</v>
      </c>
      <c r="GVM89" s="145" t="s">
        <v>935</v>
      </c>
      <c r="GVN89" s="145" t="s">
        <v>936</v>
      </c>
      <c r="GVO89" s="145" t="s">
        <v>935</v>
      </c>
      <c r="GVP89" s="145" t="s">
        <v>936</v>
      </c>
      <c r="GVQ89" s="145" t="s">
        <v>935</v>
      </c>
      <c r="GVR89" s="145" t="s">
        <v>936</v>
      </c>
      <c r="GVS89" s="145" t="s">
        <v>935</v>
      </c>
      <c r="GVT89" s="145" t="s">
        <v>936</v>
      </c>
      <c r="GVU89" s="145" t="s">
        <v>935</v>
      </c>
      <c r="GVV89" s="145" t="s">
        <v>936</v>
      </c>
      <c r="GVW89" s="145" t="s">
        <v>935</v>
      </c>
      <c r="GVX89" s="145" t="s">
        <v>936</v>
      </c>
      <c r="GVY89" s="145" t="s">
        <v>935</v>
      </c>
      <c r="GVZ89" s="145" t="s">
        <v>936</v>
      </c>
      <c r="GWA89" s="145" t="s">
        <v>935</v>
      </c>
      <c r="GWB89" s="145" t="s">
        <v>936</v>
      </c>
      <c r="GWC89" s="145" t="s">
        <v>935</v>
      </c>
      <c r="GWD89" s="145" t="s">
        <v>936</v>
      </c>
      <c r="GWE89" s="145" t="s">
        <v>935</v>
      </c>
      <c r="GWF89" s="145" t="s">
        <v>936</v>
      </c>
      <c r="GWG89" s="145" t="s">
        <v>935</v>
      </c>
      <c r="GWH89" s="145" t="s">
        <v>936</v>
      </c>
      <c r="GWI89" s="145" t="s">
        <v>935</v>
      </c>
      <c r="GWJ89" s="145" t="s">
        <v>936</v>
      </c>
      <c r="GWK89" s="145" t="s">
        <v>935</v>
      </c>
      <c r="GWL89" s="145" t="s">
        <v>936</v>
      </c>
      <c r="GWM89" s="145" t="s">
        <v>935</v>
      </c>
      <c r="GWN89" s="145" t="s">
        <v>936</v>
      </c>
      <c r="GWO89" s="145" t="s">
        <v>935</v>
      </c>
      <c r="GWP89" s="145" t="s">
        <v>936</v>
      </c>
      <c r="GWQ89" s="145" t="s">
        <v>935</v>
      </c>
      <c r="GWR89" s="145" t="s">
        <v>936</v>
      </c>
      <c r="GWS89" s="145" t="s">
        <v>935</v>
      </c>
      <c r="GWT89" s="145" t="s">
        <v>936</v>
      </c>
      <c r="GWU89" s="145" t="s">
        <v>935</v>
      </c>
      <c r="GWV89" s="145" t="s">
        <v>936</v>
      </c>
      <c r="GWW89" s="145" t="s">
        <v>935</v>
      </c>
      <c r="GWX89" s="145" t="s">
        <v>936</v>
      </c>
      <c r="GWY89" s="145" t="s">
        <v>935</v>
      </c>
      <c r="GWZ89" s="145" t="s">
        <v>936</v>
      </c>
      <c r="GXA89" s="145" t="s">
        <v>935</v>
      </c>
      <c r="GXB89" s="145" t="s">
        <v>936</v>
      </c>
      <c r="GXC89" s="145" t="s">
        <v>935</v>
      </c>
      <c r="GXD89" s="145" t="s">
        <v>936</v>
      </c>
      <c r="GXE89" s="145" t="s">
        <v>935</v>
      </c>
      <c r="GXF89" s="145" t="s">
        <v>936</v>
      </c>
      <c r="GXG89" s="145" t="s">
        <v>935</v>
      </c>
      <c r="GXH89" s="145" t="s">
        <v>936</v>
      </c>
      <c r="GXI89" s="145" t="s">
        <v>935</v>
      </c>
      <c r="GXJ89" s="145" t="s">
        <v>936</v>
      </c>
      <c r="GXK89" s="145" t="s">
        <v>935</v>
      </c>
      <c r="GXL89" s="145" t="s">
        <v>936</v>
      </c>
      <c r="GXM89" s="145" t="s">
        <v>935</v>
      </c>
      <c r="GXN89" s="145" t="s">
        <v>936</v>
      </c>
      <c r="GXO89" s="145" t="s">
        <v>935</v>
      </c>
      <c r="GXP89" s="145" t="s">
        <v>936</v>
      </c>
      <c r="GXQ89" s="145" t="s">
        <v>935</v>
      </c>
      <c r="GXR89" s="145" t="s">
        <v>936</v>
      </c>
      <c r="GXS89" s="145" t="s">
        <v>935</v>
      </c>
      <c r="GXT89" s="145" t="s">
        <v>936</v>
      </c>
      <c r="GXU89" s="145" t="s">
        <v>935</v>
      </c>
      <c r="GXV89" s="145" t="s">
        <v>936</v>
      </c>
      <c r="GXW89" s="145" t="s">
        <v>935</v>
      </c>
      <c r="GXX89" s="145" t="s">
        <v>936</v>
      </c>
      <c r="GXY89" s="145" t="s">
        <v>935</v>
      </c>
      <c r="GXZ89" s="145" t="s">
        <v>936</v>
      </c>
      <c r="GYA89" s="145" t="s">
        <v>935</v>
      </c>
      <c r="GYB89" s="145" t="s">
        <v>936</v>
      </c>
      <c r="GYC89" s="145" t="s">
        <v>935</v>
      </c>
      <c r="GYD89" s="145" t="s">
        <v>936</v>
      </c>
      <c r="GYE89" s="145" t="s">
        <v>935</v>
      </c>
      <c r="GYF89" s="145" t="s">
        <v>936</v>
      </c>
      <c r="GYG89" s="145" t="s">
        <v>935</v>
      </c>
      <c r="GYH89" s="145" t="s">
        <v>936</v>
      </c>
      <c r="GYI89" s="145" t="s">
        <v>935</v>
      </c>
      <c r="GYJ89" s="145" t="s">
        <v>936</v>
      </c>
      <c r="GYK89" s="145" t="s">
        <v>935</v>
      </c>
      <c r="GYL89" s="145" t="s">
        <v>936</v>
      </c>
      <c r="GYM89" s="145" t="s">
        <v>935</v>
      </c>
      <c r="GYN89" s="145" t="s">
        <v>936</v>
      </c>
      <c r="GYO89" s="145" t="s">
        <v>935</v>
      </c>
      <c r="GYP89" s="145" t="s">
        <v>936</v>
      </c>
      <c r="GYQ89" s="145" t="s">
        <v>935</v>
      </c>
      <c r="GYR89" s="145" t="s">
        <v>936</v>
      </c>
      <c r="GYS89" s="145" t="s">
        <v>935</v>
      </c>
      <c r="GYT89" s="145" t="s">
        <v>936</v>
      </c>
      <c r="GYU89" s="145" t="s">
        <v>935</v>
      </c>
      <c r="GYV89" s="145" t="s">
        <v>936</v>
      </c>
      <c r="GYW89" s="145" t="s">
        <v>935</v>
      </c>
      <c r="GYX89" s="145" t="s">
        <v>936</v>
      </c>
      <c r="GYY89" s="145" t="s">
        <v>935</v>
      </c>
      <c r="GYZ89" s="145" t="s">
        <v>936</v>
      </c>
      <c r="GZA89" s="145" t="s">
        <v>935</v>
      </c>
      <c r="GZB89" s="145" t="s">
        <v>936</v>
      </c>
      <c r="GZC89" s="145" t="s">
        <v>935</v>
      </c>
      <c r="GZD89" s="145" t="s">
        <v>936</v>
      </c>
      <c r="GZE89" s="145" t="s">
        <v>935</v>
      </c>
      <c r="GZF89" s="145" t="s">
        <v>936</v>
      </c>
      <c r="GZG89" s="145" t="s">
        <v>935</v>
      </c>
      <c r="GZH89" s="145" t="s">
        <v>936</v>
      </c>
      <c r="GZI89" s="145" t="s">
        <v>935</v>
      </c>
      <c r="GZJ89" s="145" t="s">
        <v>936</v>
      </c>
      <c r="GZK89" s="145" t="s">
        <v>935</v>
      </c>
      <c r="GZL89" s="145" t="s">
        <v>936</v>
      </c>
      <c r="GZM89" s="145" t="s">
        <v>935</v>
      </c>
      <c r="GZN89" s="145" t="s">
        <v>936</v>
      </c>
      <c r="GZO89" s="145" t="s">
        <v>935</v>
      </c>
      <c r="GZP89" s="145" t="s">
        <v>936</v>
      </c>
      <c r="GZQ89" s="145" t="s">
        <v>935</v>
      </c>
      <c r="GZR89" s="145" t="s">
        <v>936</v>
      </c>
      <c r="GZS89" s="145" t="s">
        <v>935</v>
      </c>
      <c r="GZT89" s="145" t="s">
        <v>936</v>
      </c>
      <c r="GZU89" s="145" t="s">
        <v>935</v>
      </c>
      <c r="GZV89" s="145" t="s">
        <v>936</v>
      </c>
      <c r="GZW89" s="145" t="s">
        <v>935</v>
      </c>
      <c r="GZX89" s="145" t="s">
        <v>936</v>
      </c>
      <c r="GZY89" s="145" t="s">
        <v>935</v>
      </c>
      <c r="GZZ89" s="145" t="s">
        <v>936</v>
      </c>
      <c r="HAA89" s="145" t="s">
        <v>935</v>
      </c>
      <c r="HAB89" s="145" t="s">
        <v>936</v>
      </c>
      <c r="HAC89" s="145" t="s">
        <v>935</v>
      </c>
      <c r="HAD89" s="145" t="s">
        <v>936</v>
      </c>
      <c r="HAE89" s="145" t="s">
        <v>935</v>
      </c>
      <c r="HAF89" s="145" t="s">
        <v>936</v>
      </c>
      <c r="HAG89" s="145" t="s">
        <v>935</v>
      </c>
      <c r="HAH89" s="145" t="s">
        <v>936</v>
      </c>
      <c r="HAI89" s="145" t="s">
        <v>935</v>
      </c>
      <c r="HAJ89" s="145" t="s">
        <v>936</v>
      </c>
      <c r="HAK89" s="145" t="s">
        <v>935</v>
      </c>
      <c r="HAL89" s="145" t="s">
        <v>936</v>
      </c>
      <c r="HAM89" s="145" t="s">
        <v>935</v>
      </c>
      <c r="HAN89" s="145" t="s">
        <v>936</v>
      </c>
      <c r="HAO89" s="145" t="s">
        <v>935</v>
      </c>
      <c r="HAP89" s="145" t="s">
        <v>936</v>
      </c>
      <c r="HAQ89" s="145" t="s">
        <v>935</v>
      </c>
      <c r="HAR89" s="145" t="s">
        <v>936</v>
      </c>
      <c r="HAS89" s="145" t="s">
        <v>935</v>
      </c>
      <c r="HAT89" s="145" t="s">
        <v>936</v>
      </c>
      <c r="HAU89" s="145" t="s">
        <v>935</v>
      </c>
      <c r="HAV89" s="145" t="s">
        <v>936</v>
      </c>
      <c r="HAW89" s="145" t="s">
        <v>935</v>
      </c>
      <c r="HAX89" s="145" t="s">
        <v>936</v>
      </c>
      <c r="HAY89" s="145" t="s">
        <v>935</v>
      </c>
      <c r="HAZ89" s="145" t="s">
        <v>936</v>
      </c>
      <c r="HBA89" s="145" t="s">
        <v>935</v>
      </c>
      <c r="HBB89" s="145" t="s">
        <v>936</v>
      </c>
      <c r="HBC89" s="145" t="s">
        <v>935</v>
      </c>
      <c r="HBD89" s="145" t="s">
        <v>936</v>
      </c>
      <c r="HBE89" s="145" t="s">
        <v>935</v>
      </c>
      <c r="HBF89" s="145" t="s">
        <v>936</v>
      </c>
      <c r="HBG89" s="145" t="s">
        <v>935</v>
      </c>
      <c r="HBH89" s="145" t="s">
        <v>936</v>
      </c>
      <c r="HBI89" s="145" t="s">
        <v>935</v>
      </c>
      <c r="HBJ89" s="145" t="s">
        <v>936</v>
      </c>
      <c r="HBK89" s="145" t="s">
        <v>935</v>
      </c>
      <c r="HBL89" s="145" t="s">
        <v>936</v>
      </c>
      <c r="HBM89" s="145" t="s">
        <v>935</v>
      </c>
      <c r="HBN89" s="145" t="s">
        <v>936</v>
      </c>
      <c r="HBO89" s="145" t="s">
        <v>935</v>
      </c>
      <c r="HBP89" s="145" t="s">
        <v>936</v>
      </c>
      <c r="HBQ89" s="145" t="s">
        <v>935</v>
      </c>
      <c r="HBR89" s="145" t="s">
        <v>936</v>
      </c>
      <c r="HBS89" s="145" t="s">
        <v>935</v>
      </c>
      <c r="HBT89" s="145" t="s">
        <v>936</v>
      </c>
      <c r="HBU89" s="145" t="s">
        <v>935</v>
      </c>
      <c r="HBV89" s="145" t="s">
        <v>936</v>
      </c>
      <c r="HBW89" s="145" t="s">
        <v>935</v>
      </c>
      <c r="HBX89" s="145" t="s">
        <v>936</v>
      </c>
      <c r="HBY89" s="145" t="s">
        <v>935</v>
      </c>
      <c r="HBZ89" s="145" t="s">
        <v>936</v>
      </c>
      <c r="HCA89" s="145" t="s">
        <v>935</v>
      </c>
      <c r="HCB89" s="145" t="s">
        <v>936</v>
      </c>
      <c r="HCC89" s="145" t="s">
        <v>935</v>
      </c>
      <c r="HCD89" s="145" t="s">
        <v>936</v>
      </c>
      <c r="HCE89" s="145" t="s">
        <v>935</v>
      </c>
      <c r="HCF89" s="145" t="s">
        <v>936</v>
      </c>
      <c r="HCG89" s="145" t="s">
        <v>935</v>
      </c>
      <c r="HCH89" s="145" t="s">
        <v>936</v>
      </c>
      <c r="HCI89" s="145" t="s">
        <v>935</v>
      </c>
      <c r="HCJ89" s="145" t="s">
        <v>936</v>
      </c>
      <c r="HCK89" s="145" t="s">
        <v>935</v>
      </c>
      <c r="HCL89" s="145" t="s">
        <v>936</v>
      </c>
      <c r="HCM89" s="145" t="s">
        <v>935</v>
      </c>
      <c r="HCN89" s="145" t="s">
        <v>936</v>
      </c>
      <c r="HCO89" s="145" t="s">
        <v>935</v>
      </c>
      <c r="HCP89" s="145" t="s">
        <v>936</v>
      </c>
      <c r="HCQ89" s="145" t="s">
        <v>935</v>
      </c>
      <c r="HCR89" s="145" t="s">
        <v>936</v>
      </c>
      <c r="HCS89" s="145" t="s">
        <v>935</v>
      </c>
      <c r="HCT89" s="145" t="s">
        <v>936</v>
      </c>
      <c r="HCU89" s="145" t="s">
        <v>935</v>
      </c>
      <c r="HCV89" s="145" t="s">
        <v>936</v>
      </c>
      <c r="HCW89" s="145" t="s">
        <v>935</v>
      </c>
      <c r="HCX89" s="145" t="s">
        <v>936</v>
      </c>
      <c r="HCY89" s="145" t="s">
        <v>935</v>
      </c>
      <c r="HCZ89" s="145" t="s">
        <v>936</v>
      </c>
      <c r="HDA89" s="145" t="s">
        <v>935</v>
      </c>
      <c r="HDB89" s="145" t="s">
        <v>936</v>
      </c>
      <c r="HDC89" s="145" t="s">
        <v>935</v>
      </c>
      <c r="HDD89" s="145" t="s">
        <v>936</v>
      </c>
      <c r="HDE89" s="145" t="s">
        <v>935</v>
      </c>
      <c r="HDF89" s="145" t="s">
        <v>936</v>
      </c>
      <c r="HDG89" s="145" t="s">
        <v>935</v>
      </c>
      <c r="HDH89" s="145" t="s">
        <v>936</v>
      </c>
      <c r="HDI89" s="145" t="s">
        <v>935</v>
      </c>
      <c r="HDJ89" s="145" t="s">
        <v>936</v>
      </c>
      <c r="HDK89" s="145" t="s">
        <v>935</v>
      </c>
      <c r="HDL89" s="145" t="s">
        <v>936</v>
      </c>
      <c r="HDM89" s="145" t="s">
        <v>935</v>
      </c>
      <c r="HDN89" s="145" t="s">
        <v>936</v>
      </c>
      <c r="HDO89" s="145" t="s">
        <v>935</v>
      </c>
      <c r="HDP89" s="145" t="s">
        <v>936</v>
      </c>
      <c r="HDQ89" s="145" t="s">
        <v>935</v>
      </c>
      <c r="HDR89" s="145" t="s">
        <v>936</v>
      </c>
      <c r="HDS89" s="145" t="s">
        <v>935</v>
      </c>
      <c r="HDT89" s="145" t="s">
        <v>936</v>
      </c>
      <c r="HDU89" s="145" t="s">
        <v>935</v>
      </c>
      <c r="HDV89" s="145" t="s">
        <v>936</v>
      </c>
      <c r="HDW89" s="145" t="s">
        <v>935</v>
      </c>
      <c r="HDX89" s="145" t="s">
        <v>936</v>
      </c>
      <c r="HDY89" s="145" t="s">
        <v>935</v>
      </c>
      <c r="HDZ89" s="145" t="s">
        <v>936</v>
      </c>
      <c r="HEA89" s="145" t="s">
        <v>935</v>
      </c>
      <c r="HEB89" s="145" t="s">
        <v>936</v>
      </c>
      <c r="HEC89" s="145" t="s">
        <v>935</v>
      </c>
      <c r="HED89" s="145" t="s">
        <v>936</v>
      </c>
      <c r="HEE89" s="145" t="s">
        <v>935</v>
      </c>
      <c r="HEF89" s="145" t="s">
        <v>936</v>
      </c>
      <c r="HEG89" s="145" t="s">
        <v>935</v>
      </c>
      <c r="HEH89" s="145" t="s">
        <v>936</v>
      </c>
      <c r="HEI89" s="145" t="s">
        <v>935</v>
      </c>
      <c r="HEJ89" s="145" t="s">
        <v>936</v>
      </c>
      <c r="HEK89" s="145" t="s">
        <v>935</v>
      </c>
      <c r="HEL89" s="145" t="s">
        <v>936</v>
      </c>
      <c r="HEM89" s="145" t="s">
        <v>935</v>
      </c>
      <c r="HEN89" s="145" t="s">
        <v>936</v>
      </c>
      <c r="HEO89" s="145" t="s">
        <v>935</v>
      </c>
      <c r="HEP89" s="145" t="s">
        <v>936</v>
      </c>
      <c r="HEQ89" s="145" t="s">
        <v>935</v>
      </c>
      <c r="HER89" s="145" t="s">
        <v>936</v>
      </c>
      <c r="HES89" s="145" t="s">
        <v>935</v>
      </c>
      <c r="HET89" s="145" t="s">
        <v>936</v>
      </c>
      <c r="HEU89" s="145" t="s">
        <v>935</v>
      </c>
      <c r="HEV89" s="145" t="s">
        <v>936</v>
      </c>
      <c r="HEW89" s="145" t="s">
        <v>935</v>
      </c>
      <c r="HEX89" s="145" t="s">
        <v>936</v>
      </c>
      <c r="HEY89" s="145" t="s">
        <v>935</v>
      </c>
      <c r="HEZ89" s="145" t="s">
        <v>936</v>
      </c>
      <c r="HFA89" s="145" t="s">
        <v>935</v>
      </c>
      <c r="HFB89" s="145" t="s">
        <v>936</v>
      </c>
      <c r="HFC89" s="145" t="s">
        <v>935</v>
      </c>
      <c r="HFD89" s="145" t="s">
        <v>936</v>
      </c>
      <c r="HFE89" s="145" t="s">
        <v>935</v>
      </c>
      <c r="HFF89" s="145" t="s">
        <v>936</v>
      </c>
      <c r="HFG89" s="145" t="s">
        <v>935</v>
      </c>
      <c r="HFH89" s="145" t="s">
        <v>936</v>
      </c>
      <c r="HFI89" s="145" t="s">
        <v>935</v>
      </c>
      <c r="HFJ89" s="145" t="s">
        <v>936</v>
      </c>
      <c r="HFK89" s="145" t="s">
        <v>935</v>
      </c>
      <c r="HFL89" s="145" t="s">
        <v>936</v>
      </c>
      <c r="HFM89" s="145" t="s">
        <v>935</v>
      </c>
      <c r="HFN89" s="145" t="s">
        <v>936</v>
      </c>
      <c r="HFO89" s="145" t="s">
        <v>935</v>
      </c>
      <c r="HFP89" s="145" t="s">
        <v>936</v>
      </c>
      <c r="HFQ89" s="145" t="s">
        <v>935</v>
      </c>
      <c r="HFR89" s="145" t="s">
        <v>936</v>
      </c>
      <c r="HFS89" s="145" t="s">
        <v>935</v>
      </c>
      <c r="HFT89" s="145" t="s">
        <v>936</v>
      </c>
      <c r="HFU89" s="145" t="s">
        <v>935</v>
      </c>
      <c r="HFV89" s="145" t="s">
        <v>936</v>
      </c>
      <c r="HFW89" s="145" t="s">
        <v>935</v>
      </c>
      <c r="HFX89" s="145" t="s">
        <v>936</v>
      </c>
      <c r="HFY89" s="145" t="s">
        <v>935</v>
      </c>
      <c r="HFZ89" s="145" t="s">
        <v>936</v>
      </c>
      <c r="HGA89" s="145" t="s">
        <v>935</v>
      </c>
      <c r="HGB89" s="145" t="s">
        <v>936</v>
      </c>
      <c r="HGC89" s="145" t="s">
        <v>935</v>
      </c>
      <c r="HGD89" s="145" t="s">
        <v>936</v>
      </c>
      <c r="HGE89" s="145" t="s">
        <v>935</v>
      </c>
      <c r="HGF89" s="145" t="s">
        <v>936</v>
      </c>
      <c r="HGG89" s="145" t="s">
        <v>935</v>
      </c>
      <c r="HGH89" s="145" t="s">
        <v>936</v>
      </c>
      <c r="HGI89" s="145" t="s">
        <v>935</v>
      </c>
      <c r="HGJ89" s="145" t="s">
        <v>936</v>
      </c>
      <c r="HGK89" s="145" t="s">
        <v>935</v>
      </c>
      <c r="HGL89" s="145" t="s">
        <v>936</v>
      </c>
      <c r="HGM89" s="145" t="s">
        <v>935</v>
      </c>
      <c r="HGN89" s="145" t="s">
        <v>936</v>
      </c>
      <c r="HGO89" s="145" t="s">
        <v>935</v>
      </c>
      <c r="HGP89" s="145" t="s">
        <v>936</v>
      </c>
      <c r="HGQ89" s="145" t="s">
        <v>935</v>
      </c>
      <c r="HGR89" s="145" t="s">
        <v>936</v>
      </c>
      <c r="HGS89" s="145" t="s">
        <v>935</v>
      </c>
      <c r="HGT89" s="145" t="s">
        <v>936</v>
      </c>
      <c r="HGU89" s="145" t="s">
        <v>935</v>
      </c>
      <c r="HGV89" s="145" t="s">
        <v>936</v>
      </c>
      <c r="HGW89" s="145" t="s">
        <v>935</v>
      </c>
      <c r="HGX89" s="145" t="s">
        <v>936</v>
      </c>
      <c r="HGY89" s="145" t="s">
        <v>935</v>
      </c>
      <c r="HGZ89" s="145" t="s">
        <v>936</v>
      </c>
      <c r="HHA89" s="145" t="s">
        <v>935</v>
      </c>
      <c r="HHB89" s="145" t="s">
        <v>936</v>
      </c>
      <c r="HHC89" s="145" t="s">
        <v>935</v>
      </c>
      <c r="HHD89" s="145" t="s">
        <v>936</v>
      </c>
      <c r="HHE89" s="145" t="s">
        <v>935</v>
      </c>
      <c r="HHF89" s="145" t="s">
        <v>936</v>
      </c>
      <c r="HHG89" s="145" t="s">
        <v>935</v>
      </c>
      <c r="HHH89" s="145" t="s">
        <v>936</v>
      </c>
      <c r="HHI89" s="145" t="s">
        <v>935</v>
      </c>
      <c r="HHJ89" s="145" t="s">
        <v>936</v>
      </c>
      <c r="HHK89" s="145" t="s">
        <v>935</v>
      </c>
      <c r="HHL89" s="145" t="s">
        <v>936</v>
      </c>
      <c r="HHM89" s="145" t="s">
        <v>935</v>
      </c>
      <c r="HHN89" s="145" t="s">
        <v>936</v>
      </c>
      <c r="HHO89" s="145" t="s">
        <v>935</v>
      </c>
      <c r="HHP89" s="145" t="s">
        <v>936</v>
      </c>
      <c r="HHQ89" s="145" t="s">
        <v>935</v>
      </c>
      <c r="HHR89" s="145" t="s">
        <v>936</v>
      </c>
      <c r="HHS89" s="145" t="s">
        <v>935</v>
      </c>
      <c r="HHT89" s="145" t="s">
        <v>936</v>
      </c>
      <c r="HHU89" s="145" t="s">
        <v>935</v>
      </c>
      <c r="HHV89" s="145" t="s">
        <v>936</v>
      </c>
      <c r="HHW89" s="145" t="s">
        <v>935</v>
      </c>
      <c r="HHX89" s="145" t="s">
        <v>936</v>
      </c>
      <c r="HHY89" s="145" t="s">
        <v>935</v>
      </c>
      <c r="HHZ89" s="145" t="s">
        <v>936</v>
      </c>
      <c r="HIA89" s="145" t="s">
        <v>935</v>
      </c>
      <c r="HIB89" s="145" t="s">
        <v>936</v>
      </c>
      <c r="HIC89" s="145" t="s">
        <v>935</v>
      </c>
      <c r="HID89" s="145" t="s">
        <v>936</v>
      </c>
      <c r="HIE89" s="145" t="s">
        <v>935</v>
      </c>
      <c r="HIF89" s="145" t="s">
        <v>936</v>
      </c>
      <c r="HIG89" s="145" t="s">
        <v>935</v>
      </c>
      <c r="HIH89" s="145" t="s">
        <v>936</v>
      </c>
      <c r="HII89" s="145" t="s">
        <v>935</v>
      </c>
      <c r="HIJ89" s="145" t="s">
        <v>936</v>
      </c>
      <c r="HIK89" s="145" t="s">
        <v>935</v>
      </c>
      <c r="HIL89" s="145" t="s">
        <v>936</v>
      </c>
      <c r="HIM89" s="145" t="s">
        <v>935</v>
      </c>
      <c r="HIN89" s="145" t="s">
        <v>936</v>
      </c>
      <c r="HIO89" s="145" t="s">
        <v>935</v>
      </c>
      <c r="HIP89" s="145" t="s">
        <v>936</v>
      </c>
      <c r="HIQ89" s="145" t="s">
        <v>935</v>
      </c>
      <c r="HIR89" s="145" t="s">
        <v>936</v>
      </c>
      <c r="HIS89" s="145" t="s">
        <v>935</v>
      </c>
      <c r="HIT89" s="145" t="s">
        <v>936</v>
      </c>
      <c r="HIU89" s="145" t="s">
        <v>935</v>
      </c>
      <c r="HIV89" s="145" t="s">
        <v>936</v>
      </c>
      <c r="HIW89" s="145" t="s">
        <v>935</v>
      </c>
      <c r="HIX89" s="145" t="s">
        <v>936</v>
      </c>
      <c r="HIY89" s="145" t="s">
        <v>935</v>
      </c>
      <c r="HIZ89" s="145" t="s">
        <v>936</v>
      </c>
      <c r="HJA89" s="145" t="s">
        <v>935</v>
      </c>
      <c r="HJB89" s="145" t="s">
        <v>936</v>
      </c>
      <c r="HJC89" s="145" t="s">
        <v>935</v>
      </c>
      <c r="HJD89" s="145" t="s">
        <v>936</v>
      </c>
      <c r="HJE89" s="145" t="s">
        <v>935</v>
      </c>
      <c r="HJF89" s="145" t="s">
        <v>936</v>
      </c>
      <c r="HJG89" s="145" t="s">
        <v>935</v>
      </c>
      <c r="HJH89" s="145" t="s">
        <v>936</v>
      </c>
      <c r="HJI89" s="145" t="s">
        <v>935</v>
      </c>
      <c r="HJJ89" s="145" t="s">
        <v>936</v>
      </c>
      <c r="HJK89" s="145" t="s">
        <v>935</v>
      </c>
      <c r="HJL89" s="145" t="s">
        <v>936</v>
      </c>
      <c r="HJM89" s="145" t="s">
        <v>935</v>
      </c>
      <c r="HJN89" s="145" t="s">
        <v>936</v>
      </c>
      <c r="HJO89" s="145" t="s">
        <v>935</v>
      </c>
      <c r="HJP89" s="145" t="s">
        <v>936</v>
      </c>
      <c r="HJQ89" s="145" t="s">
        <v>935</v>
      </c>
      <c r="HJR89" s="145" t="s">
        <v>936</v>
      </c>
      <c r="HJS89" s="145" t="s">
        <v>935</v>
      </c>
      <c r="HJT89" s="145" t="s">
        <v>936</v>
      </c>
      <c r="HJU89" s="145" t="s">
        <v>935</v>
      </c>
      <c r="HJV89" s="145" t="s">
        <v>936</v>
      </c>
      <c r="HJW89" s="145" t="s">
        <v>935</v>
      </c>
      <c r="HJX89" s="145" t="s">
        <v>936</v>
      </c>
      <c r="HJY89" s="145" t="s">
        <v>935</v>
      </c>
      <c r="HJZ89" s="145" t="s">
        <v>936</v>
      </c>
      <c r="HKA89" s="145" t="s">
        <v>935</v>
      </c>
      <c r="HKB89" s="145" t="s">
        <v>936</v>
      </c>
      <c r="HKC89" s="145" t="s">
        <v>935</v>
      </c>
      <c r="HKD89" s="145" t="s">
        <v>936</v>
      </c>
      <c r="HKE89" s="145" t="s">
        <v>935</v>
      </c>
      <c r="HKF89" s="145" t="s">
        <v>936</v>
      </c>
      <c r="HKG89" s="145" t="s">
        <v>935</v>
      </c>
      <c r="HKH89" s="145" t="s">
        <v>936</v>
      </c>
      <c r="HKI89" s="145" t="s">
        <v>935</v>
      </c>
      <c r="HKJ89" s="145" t="s">
        <v>936</v>
      </c>
      <c r="HKK89" s="145" t="s">
        <v>935</v>
      </c>
      <c r="HKL89" s="145" t="s">
        <v>936</v>
      </c>
      <c r="HKM89" s="145" t="s">
        <v>935</v>
      </c>
      <c r="HKN89" s="145" t="s">
        <v>936</v>
      </c>
      <c r="HKO89" s="145" t="s">
        <v>935</v>
      </c>
      <c r="HKP89" s="145" t="s">
        <v>936</v>
      </c>
      <c r="HKQ89" s="145" t="s">
        <v>935</v>
      </c>
      <c r="HKR89" s="145" t="s">
        <v>936</v>
      </c>
      <c r="HKS89" s="145" t="s">
        <v>935</v>
      </c>
      <c r="HKT89" s="145" t="s">
        <v>936</v>
      </c>
      <c r="HKU89" s="145" t="s">
        <v>935</v>
      </c>
      <c r="HKV89" s="145" t="s">
        <v>936</v>
      </c>
      <c r="HKW89" s="145" t="s">
        <v>935</v>
      </c>
      <c r="HKX89" s="145" t="s">
        <v>936</v>
      </c>
      <c r="HKY89" s="145" t="s">
        <v>935</v>
      </c>
      <c r="HKZ89" s="145" t="s">
        <v>936</v>
      </c>
      <c r="HLA89" s="145" t="s">
        <v>935</v>
      </c>
      <c r="HLB89" s="145" t="s">
        <v>936</v>
      </c>
      <c r="HLC89" s="145" t="s">
        <v>935</v>
      </c>
      <c r="HLD89" s="145" t="s">
        <v>936</v>
      </c>
      <c r="HLE89" s="145" t="s">
        <v>935</v>
      </c>
      <c r="HLF89" s="145" t="s">
        <v>936</v>
      </c>
      <c r="HLG89" s="145" t="s">
        <v>935</v>
      </c>
      <c r="HLH89" s="145" t="s">
        <v>936</v>
      </c>
      <c r="HLI89" s="145" t="s">
        <v>935</v>
      </c>
      <c r="HLJ89" s="145" t="s">
        <v>936</v>
      </c>
      <c r="HLK89" s="145" t="s">
        <v>935</v>
      </c>
      <c r="HLL89" s="145" t="s">
        <v>936</v>
      </c>
      <c r="HLM89" s="145" t="s">
        <v>935</v>
      </c>
      <c r="HLN89" s="145" t="s">
        <v>936</v>
      </c>
      <c r="HLO89" s="145" t="s">
        <v>935</v>
      </c>
      <c r="HLP89" s="145" t="s">
        <v>936</v>
      </c>
      <c r="HLQ89" s="145" t="s">
        <v>935</v>
      </c>
      <c r="HLR89" s="145" t="s">
        <v>936</v>
      </c>
      <c r="HLS89" s="145" t="s">
        <v>935</v>
      </c>
      <c r="HLT89" s="145" t="s">
        <v>936</v>
      </c>
      <c r="HLU89" s="145" t="s">
        <v>935</v>
      </c>
      <c r="HLV89" s="145" t="s">
        <v>936</v>
      </c>
      <c r="HLW89" s="145" t="s">
        <v>935</v>
      </c>
      <c r="HLX89" s="145" t="s">
        <v>936</v>
      </c>
      <c r="HLY89" s="145" t="s">
        <v>935</v>
      </c>
      <c r="HLZ89" s="145" t="s">
        <v>936</v>
      </c>
      <c r="HMA89" s="145" t="s">
        <v>935</v>
      </c>
      <c r="HMB89" s="145" t="s">
        <v>936</v>
      </c>
      <c r="HMC89" s="145" t="s">
        <v>935</v>
      </c>
      <c r="HMD89" s="145" t="s">
        <v>936</v>
      </c>
      <c r="HME89" s="145" t="s">
        <v>935</v>
      </c>
      <c r="HMF89" s="145" t="s">
        <v>936</v>
      </c>
      <c r="HMG89" s="145" t="s">
        <v>935</v>
      </c>
      <c r="HMH89" s="145" t="s">
        <v>936</v>
      </c>
      <c r="HMI89" s="145" t="s">
        <v>935</v>
      </c>
      <c r="HMJ89" s="145" t="s">
        <v>936</v>
      </c>
      <c r="HMK89" s="145" t="s">
        <v>935</v>
      </c>
      <c r="HML89" s="145" t="s">
        <v>936</v>
      </c>
      <c r="HMM89" s="145" t="s">
        <v>935</v>
      </c>
      <c r="HMN89" s="145" t="s">
        <v>936</v>
      </c>
      <c r="HMO89" s="145" t="s">
        <v>935</v>
      </c>
      <c r="HMP89" s="145" t="s">
        <v>936</v>
      </c>
      <c r="HMQ89" s="145" t="s">
        <v>935</v>
      </c>
      <c r="HMR89" s="145" t="s">
        <v>936</v>
      </c>
      <c r="HMS89" s="145" t="s">
        <v>935</v>
      </c>
      <c r="HMT89" s="145" t="s">
        <v>936</v>
      </c>
      <c r="HMU89" s="145" t="s">
        <v>935</v>
      </c>
      <c r="HMV89" s="145" t="s">
        <v>936</v>
      </c>
      <c r="HMW89" s="145" t="s">
        <v>935</v>
      </c>
      <c r="HMX89" s="145" t="s">
        <v>936</v>
      </c>
      <c r="HMY89" s="145" t="s">
        <v>935</v>
      </c>
      <c r="HMZ89" s="145" t="s">
        <v>936</v>
      </c>
      <c r="HNA89" s="145" t="s">
        <v>935</v>
      </c>
      <c r="HNB89" s="145" t="s">
        <v>936</v>
      </c>
      <c r="HNC89" s="145" t="s">
        <v>935</v>
      </c>
      <c r="HND89" s="145" t="s">
        <v>936</v>
      </c>
      <c r="HNE89" s="145" t="s">
        <v>935</v>
      </c>
      <c r="HNF89" s="145" t="s">
        <v>936</v>
      </c>
      <c r="HNG89" s="145" t="s">
        <v>935</v>
      </c>
      <c r="HNH89" s="145" t="s">
        <v>936</v>
      </c>
      <c r="HNI89" s="145" t="s">
        <v>935</v>
      </c>
      <c r="HNJ89" s="145" t="s">
        <v>936</v>
      </c>
      <c r="HNK89" s="145" t="s">
        <v>935</v>
      </c>
      <c r="HNL89" s="145" t="s">
        <v>936</v>
      </c>
      <c r="HNM89" s="145" t="s">
        <v>935</v>
      </c>
      <c r="HNN89" s="145" t="s">
        <v>936</v>
      </c>
      <c r="HNO89" s="145" t="s">
        <v>935</v>
      </c>
      <c r="HNP89" s="145" t="s">
        <v>936</v>
      </c>
      <c r="HNQ89" s="145" t="s">
        <v>935</v>
      </c>
      <c r="HNR89" s="145" t="s">
        <v>936</v>
      </c>
      <c r="HNS89" s="145" t="s">
        <v>935</v>
      </c>
      <c r="HNT89" s="145" t="s">
        <v>936</v>
      </c>
      <c r="HNU89" s="145" t="s">
        <v>935</v>
      </c>
      <c r="HNV89" s="145" t="s">
        <v>936</v>
      </c>
      <c r="HNW89" s="145" t="s">
        <v>935</v>
      </c>
      <c r="HNX89" s="145" t="s">
        <v>936</v>
      </c>
      <c r="HNY89" s="145" t="s">
        <v>935</v>
      </c>
      <c r="HNZ89" s="145" t="s">
        <v>936</v>
      </c>
      <c r="HOA89" s="145" t="s">
        <v>935</v>
      </c>
      <c r="HOB89" s="145" t="s">
        <v>936</v>
      </c>
      <c r="HOC89" s="145" t="s">
        <v>935</v>
      </c>
      <c r="HOD89" s="145" t="s">
        <v>936</v>
      </c>
      <c r="HOE89" s="145" t="s">
        <v>935</v>
      </c>
      <c r="HOF89" s="145" t="s">
        <v>936</v>
      </c>
      <c r="HOG89" s="145" t="s">
        <v>935</v>
      </c>
      <c r="HOH89" s="145" t="s">
        <v>936</v>
      </c>
      <c r="HOI89" s="145" t="s">
        <v>935</v>
      </c>
      <c r="HOJ89" s="145" t="s">
        <v>936</v>
      </c>
      <c r="HOK89" s="145" t="s">
        <v>935</v>
      </c>
      <c r="HOL89" s="145" t="s">
        <v>936</v>
      </c>
      <c r="HOM89" s="145" t="s">
        <v>935</v>
      </c>
      <c r="HON89" s="145" t="s">
        <v>936</v>
      </c>
      <c r="HOO89" s="145" t="s">
        <v>935</v>
      </c>
      <c r="HOP89" s="145" t="s">
        <v>936</v>
      </c>
      <c r="HOQ89" s="145" t="s">
        <v>935</v>
      </c>
      <c r="HOR89" s="145" t="s">
        <v>936</v>
      </c>
      <c r="HOS89" s="145" t="s">
        <v>935</v>
      </c>
      <c r="HOT89" s="145" t="s">
        <v>936</v>
      </c>
      <c r="HOU89" s="145" t="s">
        <v>935</v>
      </c>
      <c r="HOV89" s="145" t="s">
        <v>936</v>
      </c>
      <c r="HOW89" s="145" t="s">
        <v>935</v>
      </c>
      <c r="HOX89" s="145" t="s">
        <v>936</v>
      </c>
      <c r="HOY89" s="145" t="s">
        <v>935</v>
      </c>
      <c r="HOZ89" s="145" t="s">
        <v>936</v>
      </c>
      <c r="HPA89" s="145" t="s">
        <v>935</v>
      </c>
      <c r="HPB89" s="145" t="s">
        <v>936</v>
      </c>
      <c r="HPC89" s="145" t="s">
        <v>935</v>
      </c>
      <c r="HPD89" s="145" t="s">
        <v>936</v>
      </c>
      <c r="HPE89" s="145" t="s">
        <v>935</v>
      </c>
      <c r="HPF89" s="145" t="s">
        <v>936</v>
      </c>
      <c r="HPG89" s="145" t="s">
        <v>935</v>
      </c>
      <c r="HPH89" s="145" t="s">
        <v>936</v>
      </c>
      <c r="HPI89" s="145" t="s">
        <v>935</v>
      </c>
      <c r="HPJ89" s="145" t="s">
        <v>936</v>
      </c>
      <c r="HPK89" s="145" t="s">
        <v>935</v>
      </c>
      <c r="HPL89" s="145" t="s">
        <v>936</v>
      </c>
      <c r="HPM89" s="145" t="s">
        <v>935</v>
      </c>
      <c r="HPN89" s="145" t="s">
        <v>936</v>
      </c>
      <c r="HPO89" s="145" t="s">
        <v>935</v>
      </c>
      <c r="HPP89" s="145" t="s">
        <v>936</v>
      </c>
      <c r="HPQ89" s="145" t="s">
        <v>935</v>
      </c>
      <c r="HPR89" s="145" t="s">
        <v>936</v>
      </c>
      <c r="HPS89" s="145" t="s">
        <v>935</v>
      </c>
      <c r="HPT89" s="145" t="s">
        <v>936</v>
      </c>
      <c r="HPU89" s="145" t="s">
        <v>935</v>
      </c>
      <c r="HPV89" s="145" t="s">
        <v>936</v>
      </c>
      <c r="HPW89" s="145" t="s">
        <v>935</v>
      </c>
      <c r="HPX89" s="145" t="s">
        <v>936</v>
      </c>
      <c r="HPY89" s="145" t="s">
        <v>935</v>
      </c>
      <c r="HPZ89" s="145" t="s">
        <v>936</v>
      </c>
      <c r="HQA89" s="145" t="s">
        <v>935</v>
      </c>
      <c r="HQB89" s="145" t="s">
        <v>936</v>
      </c>
      <c r="HQC89" s="145" t="s">
        <v>935</v>
      </c>
      <c r="HQD89" s="145" t="s">
        <v>936</v>
      </c>
      <c r="HQE89" s="145" t="s">
        <v>935</v>
      </c>
      <c r="HQF89" s="145" t="s">
        <v>936</v>
      </c>
      <c r="HQG89" s="145" t="s">
        <v>935</v>
      </c>
      <c r="HQH89" s="145" t="s">
        <v>936</v>
      </c>
      <c r="HQI89" s="145" t="s">
        <v>935</v>
      </c>
      <c r="HQJ89" s="145" t="s">
        <v>936</v>
      </c>
      <c r="HQK89" s="145" t="s">
        <v>935</v>
      </c>
      <c r="HQL89" s="145" t="s">
        <v>936</v>
      </c>
      <c r="HQM89" s="145" t="s">
        <v>935</v>
      </c>
      <c r="HQN89" s="145" t="s">
        <v>936</v>
      </c>
      <c r="HQO89" s="145" t="s">
        <v>935</v>
      </c>
      <c r="HQP89" s="145" t="s">
        <v>936</v>
      </c>
      <c r="HQQ89" s="145" t="s">
        <v>935</v>
      </c>
      <c r="HQR89" s="145" t="s">
        <v>936</v>
      </c>
      <c r="HQS89" s="145" t="s">
        <v>935</v>
      </c>
      <c r="HQT89" s="145" t="s">
        <v>936</v>
      </c>
      <c r="HQU89" s="145" t="s">
        <v>935</v>
      </c>
      <c r="HQV89" s="145" t="s">
        <v>936</v>
      </c>
      <c r="HQW89" s="145" t="s">
        <v>935</v>
      </c>
      <c r="HQX89" s="145" t="s">
        <v>936</v>
      </c>
      <c r="HQY89" s="145" t="s">
        <v>935</v>
      </c>
      <c r="HQZ89" s="145" t="s">
        <v>936</v>
      </c>
      <c r="HRA89" s="145" t="s">
        <v>935</v>
      </c>
      <c r="HRB89" s="145" t="s">
        <v>936</v>
      </c>
      <c r="HRC89" s="145" t="s">
        <v>935</v>
      </c>
      <c r="HRD89" s="145" t="s">
        <v>936</v>
      </c>
      <c r="HRE89" s="145" t="s">
        <v>935</v>
      </c>
      <c r="HRF89" s="145" t="s">
        <v>936</v>
      </c>
      <c r="HRG89" s="145" t="s">
        <v>935</v>
      </c>
      <c r="HRH89" s="145" t="s">
        <v>936</v>
      </c>
      <c r="HRI89" s="145" t="s">
        <v>935</v>
      </c>
      <c r="HRJ89" s="145" t="s">
        <v>936</v>
      </c>
      <c r="HRK89" s="145" t="s">
        <v>935</v>
      </c>
      <c r="HRL89" s="145" t="s">
        <v>936</v>
      </c>
      <c r="HRM89" s="145" t="s">
        <v>935</v>
      </c>
      <c r="HRN89" s="145" t="s">
        <v>936</v>
      </c>
      <c r="HRO89" s="145" t="s">
        <v>935</v>
      </c>
      <c r="HRP89" s="145" t="s">
        <v>936</v>
      </c>
      <c r="HRQ89" s="145" t="s">
        <v>935</v>
      </c>
      <c r="HRR89" s="145" t="s">
        <v>936</v>
      </c>
      <c r="HRS89" s="145" t="s">
        <v>935</v>
      </c>
      <c r="HRT89" s="145" t="s">
        <v>936</v>
      </c>
      <c r="HRU89" s="145" t="s">
        <v>935</v>
      </c>
      <c r="HRV89" s="145" t="s">
        <v>936</v>
      </c>
      <c r="HRW89" s="145" t="s">
        <v>935</v>
      </c>
      <c r="HRX89" s="145" t="s">
        <v>936</v>
      </c>
      <c r="HRY89" s="145" t="s">
        <v>935</v>
      </c>
      <c r="HRZ89" s="145" t="s">
        <v>936</v>
      </c>
      <c r="HSA89" s="145" t="s">
        <v>935</v>
      </c>
      <c r="HSB89" s="145" t="s">
        <v>936</v>
      </c>
      <c r="HSC89" s="145" t="s">
        <v>935</v>
      </c>
      <c r="HSD89" s="145" t="s">
        <v>936</v>
      </c>
      <c r="HSE89" s="145" t="s">
        <v>935</v>
      </c>
      <c r="HSF89" s="145" t="s">
        <v>936</v>
      </c>
      <c r="HSG89" s="145" t="s">
        <v>935</v>
      </c>
      <c r="HSH89" s="145" t="s">
        <v>936</v>
      </c>
      <c r="HSI89" s="145" t="s">
        <v>935</v>
      </c>
      <c r="HSJ89" s="145" t="s">
        <v>936</v>
      </c>
      <c r="HSK89" s="145" t="s">
        <v>935</v>
      </c>
      <c r="HSL89" s="145" t="s">
        <v>936</v>
      </c>
      <c r="HSM89" s="145" t="s">
        <v>935</v>
      </c>
      <c r="HSN89" s="145" t="s">
        <v>936</v>
      </c>
      <c r="HSO89" s="145" t="s">
        <v>935</v>
      </c>
      <c r="HSP89" s="145" t="s">
        <v>936</v>
      </c>
      <c r="HSQ89" s="145" t="s">
        <v>935</v>
      </c>
      <c r="HSR89" s="145" t="s">
        <v>936</v>
      </c>
      <c r="HSS89" s="145" t="s">
        <v>935</v>
      </c>
      <c r="HST89" s="145" t="s">
        <v>936</v>
      </c>
      <c r="HSU89" s="145" t="s">
        <v>935</v>
      </c>
      <c r="HSV89" s="145" t="s">
        <v>936</v>
      </c>
      <c r="HSW89" s="145" t="s">
        <v>935</v>
      </c>
      <c r="HSX89" s="145" t="s">
        <v>936</v>
      </c>
      <c r="HSY89" s="145" t="s">
        <v>935</v>
      </c>
      <c r="HSZ89" s="145" t="s">
        <v>936</v>
      </c>
      <c r="HTA89" s="145" t="s">
        <v>935</v>
      </c>
      <c r="HTB89" s="145" t="s">
        <v>936</v>
      </c>
      <c r="HTC89" s="145" t="s">
        <v>935</v>
      </c>
      <c r="HTD89" s="145" t="s">
        <v>936</v>
      </c>
      <c r="HTE89" s="145" t="s">
        <v>935</v>
      </c>
      <c r="HTF89" s="145" t="s">
        <v>936</v>
      </c>
      <c r="HTG89" s="145" t="s">
        <v>935</v>
      </c>
      <c r="HTH89" s="145" t="s">
        <v>936</v>
      </c>
      <c r="HTI89" s="145" t="s">
        <v>935</v>
      </c>
      <c r="HTJ89" s="145" t="s">
        <v>936</v>
      </c>
      <c r="HTK89" s="145" t="s">
        <v>935</v>
      </c>
      <c r="HTL89" s="145" t="s">
        <v>936</v>
      </c>
      <c r="HTM89" s="145" t="s">
        <v>935</v>
      </c>
      <c r="HTN89" s="145" t="s">
        <v>936</v>
      </c>
      <c r="HTO89" s="145" t="s">
        <v>935</v>
      </c>
      <c r="HTP89" s="145" t="s">
        <v>936</v>
      </c>
      <c r="HTQ89" s="145" t="s">
        <v>935</v>
      </c>
      <c r="HTR89" s="145" t="s">
        <v>936</v>
      </c>
      <c r="HTS89" s="145" t="s">
        <v>935</v>
      </c>
      <c r="HTT89" s="145" t="s">
        <v>936</v>
      </c>
      <c r="HTU89" s="145" t="s">
        <v>935</v>
      </c>
      <c r="HTV89" s="145" t="s">
        <v>936</v>
      </c>
      <c r="HTW89" s="145" t="s">
        <v>935</v>
      </c>
      <c r="HTX89" s="145" t="s">
        <v>936</v>
      </c>
      <c r="HTY89" s="145" t="s">
        <v>935</v>
      </c>
      <c r="HTZ89" s="145" t="s">
        <v>936</v>
      </c>
      <c r="HUA89" s="145" t="s">
        <v>935</v>
      </c>
      <c r="HUB89" s="145" t="s">
        <v>936</v>
      </c>
      <c r="HUC89" s="145" t="s">
        <v>935</v>
      </c>
      <c r="HUD89" s="145" t="s">
        <v>936</v>
      </c>
      <c r="HUE89" s="145" t="s">
        <v>935</v>
      </c>
      <c r="HUF89" s="145" t="s">
        <v>936</v>
      </c>
      <c r="HUG89" s="145" t="s">
        <v>935</v>
      </c>
      <c r="HUH89" s="145" t="s">
        <v>936</v>
      </c>
      <c r="HUI89" s="145" t="s">
        <v>935</v>
      </c>
      <c r="HUJ89" s="145" t="s">
        <v>936</v>
      </c>
      <c r="HUK89" s="145" t="s">
        <v>935</v>
      </c>
      <c r="HUL89" s="145" t="s">
        <v>936</v>
      </c>
      <c r="HUM89" s="145" t="s">
        <v>935</v>
      </c>
      <c r="HUN89" s="145" t="s">
        <v>936</v>
      </c>
      <c r="HUO89" s="145" t="s">
        <v>935</v>
      </c>
      <c r="HUP89" s="145" t="s">
        <v>936</v>
      </c>
      <c r="HUQ89" s="145" t="s">
        <v>935</v>
      </c>
      <c r="HUR89" s="145" t="s">
        <v>936</v>
      </c>
      <c r="HUS89" s="145" t="s">
        <v>935</v>
      </c>
      <c r="HUT89" s="145" t="s">
        <v>936</v>
      </c>
      <c r="HUU89" s="145" t="s">
        <v>935</v>
      </c>
      <c r="HUV89" s="145" t="s">
        <v>936</v>
      </c>
      <c r="HUW89" s="145" t="s">
        <v>935</v>
      </c>
      <c r="HUX89" s="145" t="s">
        <v>936</v>
      </c>
      <c r="HUY89" s="145" t="s">
        <v>935</v>
      </c>
      <c r="HUZ89" s="145" t="s">
        <v>936</v>
      </c>
      <c r="HVA89" s="145" t="s">
        <v>935</v>
      </c>
      <c r="HVB89" s="145" t="s">
        <v>936</v>
      </c>
      <c r="HVC89" s="145" t="s">
        <v>935</v>
      </c>
      <c r="HVD89" s="145" t="s">
        <v>936</v>
      </c>
      <c r="HVE89" s="145" t="s">
        <v>935</v>
      </c>
      <c r="HVF89" s="145" t="s">
        <v>936</v>
      </c>
      <c r="HVG89" s="145" t="s">
        <v>935</v>
      </c>
      <c r="HVH89" s="145" t="s">
        <v>936</v>
      </c>
      <c r="HVI89" s="145" t="s">
        <v>935</v>
      </c>
      <c r="HVJ89" s="145" t="s">
        <v>936</v>
      </c>
      <c r="HVK89" s="145" t="s">
        <v>935</v>
      </c>
      <c r="HVL89" s="145" t="s">
        <v>936</v>
      </c>
      <c r="HVM89" s="145" t="s">
        <v>935</v>
      </c>
      <c r="HVN89" s="145" t="s">
        <v>936</v>
      </c>
      <c r="HVO89" s="145" t="s">
        <v>935</v>
      </c>
      <c r="HVP89" s="145" t="s">
        <v>936</v>
      </c>
      <c r="HVQ89" s="145" t="s">
        <v>935</v>
      </c>
      <c r="HVR89" s="145" t="s">
        <v>936</v>
      </c>
      <c r="HVS89" s="145" t="s">
        <v>935</v>
      </c>
      <c r="HVT89" s="145" t="s">
        <v>936</v>
      </c>
      <c r="HVU89" s="145" t="s">
        <v>935</v>
      </c>
      <c r="HVV89" s="145" t="s">
        <v>936</v>
      </c>
      <c r="HVW89" s="145" t="s">
        <v>935</v>
      </c>
      <c r="HVX89" s="145" t="s">
        <v>936</v>
      </c>
      <c r="HVY89" s="145" t="s">
        <v>935</v>
      </c>
      <c r="HVZ89" s="145" t="s">
        <v>936</v>
      </c>
      <c r="HWA89" s="145" t="s">
        <v>935</v>
      </c>
      <c r="HWB89" s="145" t="s">
        <v>936</v>
      </c>
      <c r="HWC89" s="145" t="s">
        <v>935</v>
      </c>
      <c r="HWD89" s="145" t="s">
        <v>936</v>
      </c>
      <c r="HWE89" s="145" t="s">
        <v>935</v>
      </c>
      <c r="HWF89" s="145" t="s">
        <v>936</v>
      </c>
      <c r="HWG89" s="145" t="s">
        <v>935</v>
      </c>
      <c r="HWH89" s="145" t="s">
        <v>936</v>
      </c>
      <c r="HWI89" s="145" t="s">
        <v>935</v>
      </c>
      <c r="HWJ89" s="145" t="s">
        <v>936</v>
      </c>
      <c r="HWK89" s="145" t="s">
        <v>935</v>
      </c>
      <c r="HWL89" s="145" t="s">
        <v>936</v>
      </c>
      <c r="HWM89" s="145" t="s">
        <v>935</v>
      </c>
      <c r="HWN89" s="145" t="s">
        <v>936</v>
      </c>
      <c r="HWO89" s="145" t="s">
        <v>935</v>
      </c>
      <c r="HWP89" s="145" t="s">
        <v>936</v>
      </c>
      <c r="HWQ89" s="145" t="s">
        <v>935</v>
      </c>
      <c r="HWR89" s="145" t="s">
        <v>936</v>
      </c>
      <c r="HWS89" s="145" t="s">
        <v>935</v>
      </c>
      <c r="HWT89" s="145" t="s">
        <v>936</v>
      </c>
      <c r="HWU89" s="145" t="s">
        <v>935</v>
      </c>
      <c r="HWV89" s="145" t="s">
        <v>936</v>
      </c>
      <c r="HWW89" s="145" t="s">
        <v>935</v>
      </c>
      <c r="HWX89" s="145" t="s">
        <v>936</v>
      </c>
      <c r="HWY89" s="145" t="s">
        <v>935</v>
      </c>
      <c r="HWZ89" s="145" t="s">
        <v>936</v>
      </c>
      <c r="HXA89" s="145" t="s">
        <v>935</v>
      </c>
      <c r="HXB89" s="145" t="s">
        <v>936</v>
      </c>
      <c r="HXC89" s="145" t="s">
        <v>935</v>
      </c>
      <c r="HXD89" s="145" t="s">
        <v>936</v>
      </c>
      <c r="HXE89" s="145" t="s">
        <v>935</v>
      </c>
      <c r="HXF89" s="145" t="s">
        <v>936</v>
      </c>
      <c r="HXG89" s="145" t="s">
        <v>935</v>
      </c>
      <c r="HXH89" s="145" t="s">
        <v>936</v>
      </c>
      <c r="HXI89" s="145" t="s">
        <v>935</v>
      </c>
      <c r="HXJ89" s="145" t="s">
        <v>936</v>
      </c>
      <c r="HXK89" s="145" t="s">
        <v>935</v>
      </c>
      <c r="HXL89" s="145" t="s">
        <v>936</v>
      </c>
      <c r="HXM89" s="145" t="s">
        <v>935</v>
      </c>
      <c r="HXN89" s="145" t="s">
        <v>936</v>
      </c>
      <c r="HXO89" s="145" t="s">
        <v>935</v>
      </c>
      <c r="HXP89" s="145" t="s">
        <v>936</v>
      </c>
      <c r="HXQ89" s="145" t="s">
        <v>935</v>
      </c>
      <c r="HXR89" s="145" t="s">
        <v>936</v>
      </c>
      <c r="HXS89" s="145" t="s">
        <v>935</v>
      </c>
      <c r="HXT89" s="145" t="s">
        <v>936</v>
      </c>
      <c r="HXU89" s="145" t="s">
        <v>935</v>
      </c>
      <c r="HXV89" s="145" t="s">
        <v>936</v>
      </c>
      <c r="HXW89" s="145" t="s">
        <v>935</v>
      </c>
      <c r="HXX89" s="145" t="s">
        <v>936</v>
      </c>
      <c r="HXY89" s="145" t="s">
        <v>935</v>
      </c>
      <c r="HXZ89" s="145" t="s">
        <v>936</v>
      </c>
      <c r="HYA89" s="145" t="s">
        <v>935</v>
      </c>
      <c r="HYB89" s="145" t="s">
        <v>936</v>
      </c>
      <c r="HYC89" s="145" t="s">
        <v>935</v>
      </c>
      <c r="HYD89" s="145" t="s">
        <v>936</v>
      </c>
      <c r="HYE89" s="145" t="s">
        <v>935</v>
      </c>
      <c r="HYF89" s="145" t="s">
        <v>936</v>
      </c>
      <c r="HYG89" s="145" t="s">
        <v>935</v>
      </c>
      <c r="HYH89" s="145" t="s">
        <v>936</v>
      </c>
      <c r="HYI89" s="145" t="s">
        <v>935</v>
      </c>
      <c r="HYJ89" s="145" t="s">
        <v>936</v>
      </c>
      <c r="HYK89" s="145" t="s">
        <v>935</v>
      </c>
      <c r="HYL89" s="145" t="s">
        <v>936</v>
      </c>
      <c r="HYM89" s="145" t="s">
        <v>935</v>
      </c>
      <c r="HYN89" s="145" t="s">
        <v>936</v>
      </c>
      <c r="HYO89" s="145" t="s">
        <v>935</v>
      </c>
      <c r="HYP89" s="145" t="s">
        <v>936</v>
      </c>
      <c r="HYQ89" s="145" t="s">
        <v>935</v>
      </c>
      <c r="HYR89" s="145" t="s">
        <v>936</v>
      </c>
      <c r="HYS89" s="145" t="s">
        <v>935</v>
      </c>
      <c r="HYT89" s="145" t="s">
        <v>936</v>
      </c>
      <c r="HYU89" s="145" t="s">
        <v>935</v>
      </c>
      <c r="HYV89" s="145" t="s">
        <v>936</v>
      </c>
      <c r="HYW89" s="145" t="s">
        <v>935</v>
      </c>
      <c r="HYX89" s="145" t="s">
        <v>936</v>
      </c>
      <c r="HYY89" s="145" t="s">
        <v>935</v>
      </c>
      <c r="HYZ89" s="145" t="s">
        <v>936</v>
      </c>
      <c r="HZA89" s="145" t="s">
        <v>935</v>
      </c>
      <c r="HZB89" s="145" t="s">
        <v>936</v>
      </c>
      <c r="HZC89" s="145" t="s">
        <v>935</v>
      </c>
      <c r="HZD89" s="145" t="s">
        <v>936</v>
      </c>
      <c r="HZE89" s="145" t="s">
        <v>935</v>
      </c>
      <c r="HZF89" s="145" t="s">
        <v>936</v>
      </c>
      <c r="HZG89" s="145" t="s">
        <v>935</v>
      </c>
      <c r="HZH89" s="145" t="s">
        <v>936</v>
      </c>
      <c r="HZI89" s="145" t="s">
        <v>935</v>
      </c>
      <c r="HZJ89" s="145" t="s">
        <v>936</v>
      </c>
      <c r="HZK89" s="145" t="s">
        <v>935</v>
      </c>
      <c r="HZL89" s="145" t="s">
        <v>936</v>
      </c>
      <c r="HZM89" s="145" t="s">
        <v>935</v>
      </c>
      <c r="HZN89" s="145" t="s">
        <v>936</v>
      </c>
      <c r="HZO89" s="145" t="s">
        <v>935</v>
      </c>
      <c r="HZP89" s="145" t="s">
        <v>936</v>
      </c>
      <c r="HZQ89" s="145" t="s">
        <v>935</v>
      </c>
      <c r="HZR89" s="145" t="s">
        <v>936</v>
      </c>
      <c r="HZS89" s="145" t="s">
        <v>935</v>
      </c>
      <c r="HZT89" s="145" t="s">
        <v>936</v>
      </c>
      <c r="HZU89" s="145" t="s">
        <v>935</v>
      </c>
      <c r="HZV89" s="145" t="s">
        <v>936</v>
      </c>
      <c r="HZW89" s="145" t="s">
        <v>935</v>
      </c>
      <c r="HZX89" s="145" t="s">
        <v>936</v>
      </c>
      <c r="HZY89" s="145" t="s">
        <v>935</v>
      </c>
      <c r="HZZ89" s="145" t="s">
        <v>936</v>
      </c>
      <c r="IAA89" s="145" t="s">
        <v>935</v>
      </c>
      <c r="IAB89" s="145" t="s">
        <v>936</v>
      </c>
      <c r="IAC89" s="145" t="s">
        <v>935</v>
      </c>
      <c r="IAD89" s="145" t="s">
        <v>936</v>
      </c>
      <c r="IAE89" s="145" t="s">
        <v>935</v>
      </c>
      <c r="IAF89" s="145" t="s">
        <v>936</v>
      </c>
      <c r="IAG89" s="145" t="s">
        <v>935</v>
      </c>
      <c r="IAH89" s="145" t="s">
        <v>936</v>
      </c>
      <c r="IAI89" s="145" t="s">
        <v>935</v>
      </c>
      <c r="IAJ89" s="145" t="s">
        <v>936</v>
      </c>
      <c r="IAK89" s="145" t="s">
        <v>935</v>
      </c>
      <c r="IAL89" s="145" t="s">
        <v>936</v>
      </c>
      <c r="IAM89" s="145" t="s">
        <v>935</v>
      </c>
      <c r="IAN89" s="145" t="s">
        <v>936</v>
      </c>
      <c r="IAO89" s="145" t="s">
        <v>935</v>
      </c>
      <c r="IAP89" s="145" t="s">
        <v>936</v>
      </c>
      <c r="IAQ89" s="145" t="s">
        <v>935</v>
      </c>
      <c r="IAR89" s="145" t="s">
        <v>936</v>
      </c>
      <c r="IAS89" s="145" t="s">
        <v>935</v>
      </c>
      <c r="IAT89" s="145" t="s">
        <v>936</v>
      </c>
      <c r="IAU89" s="145" t="s">
        <v>935</v>
      </c>
      <c r="IAV89" s="145" t="s">
        <v>936</v>
      </c>
      <c r="IAW89" s="145" t="s">
        <v>935</v>
      </c>
      <c r="IAX89" s="145" t="s">
        <v>936</v>
      </c>
      <c r="IAY89" s="145" t="s">
        <v>935</v>
      </c>
      <c r="IAZ89" s="145" t="s">
        <v>936</v>
      </c>
      <c r="IBA89" s="145" t="s">
        <v>935</v>
      </c>
      <c r="IBB89" s="145" t="s">
        <v>936</v>
      </c>
      <c r="IBC89" s="145" t="s">
        <v>935</v>
      </c>
      <c r="IBD89" s="145" t="s">
        <v>936</v>
      </c>
      <c r="IBE89" s="145" t="s">
        <v>935</v>
      </c>
      <c r="IBF89" s="145" t="s">
        <v>936</v>
      </c>
      <c r="IBG89" s="145" t="s">
        <v>935</v>
      </c>
      <c r="IBH89" s="145" t="s">
        <v>936</v>
      </c>
      <c r="IBI89" s="145" t="s">
        <v>935</v>
      </c>
      <c r="IBJ89" s="145" t="s">
        <v>936</v>
      </c>
      <c r="IBK89" s="145" t="s">
        <v>935</v>
      </c>
      <c r="IBL89" s="145" t="s">
        <v>936</v>
      </c>
      <c r="IBM89" s="145" t="s">
        <v>935</v>
      </c>
      <c r="IBN89" s="145" t="s">
        <v>936</v>
      </c>
      <c r="IBO89" s="145" t="s">
        <v>935</v>
      </c>
      <c r="IBP89" s="145" t="s">
        <v>936</v>
      </c>
      <c r="IBQ89" s="145" t="s">
        <v>935</v>
      </c>
      <c r="IBR89" s="145" t="s">
        <v>936</v>
      </c>
      <c r="IBS89" s="145" t="s">
        <v>935</v>
      </c>
      <c r="IBT89" s="145" t="s">
        <v>936</v>
      </c>
      <c r="IBU89" s="145" t="s">
        <v>935</v>
      </c>
      <c r="IBV89" s="145" t="s">
        <v>936</v>
      </c>
      <c r="IBW89" s="145" t="s">
        <v>935</v>
      </c>
      <c r="IBX89" s="145" t="s">
        <v>936</v>
      </c>
      <c r="IBY89" s="145" t="s">
        <v>935</v>
      </c>
      <c r="IBZ89" s="145" t="s">
        <v>936</v>
      </c>
      <c r="ICA89" s="145" t="s">
        <v>935</v>
      </c>
      <c r="ICB89" s="145" t="s">
        <v>936</v>
      </c>
      <c r="ICC89" s="145" t="s">
        <v>935</v>
      </c>
      <c r="ICD89" s="145" t="s">
        <v>936</v>
      </c>
      <c r="ICE89" s="145" t="s">
        <v>935</v>
      </c>
      <c r="ICF89" s="145" t="s">
        <v>936</v>
      </c>
      <c r="ICG89" s="145" t="s">
        <v>935</v>
      </c>
      <c r="ICH89" s="145" t="s">
        <v>936</v>
      </c>
      <c r="ICI89" s="145" t="s">
        <v>935</v>
      </c>
      <c r="ICJ89" s="145" t="s">
        <v>936</v>
      </c>
      <c r="ICK89" s="145" t="s">
        <v>935</v>
      </c>
      <c r="ICL89" s="145" t="s">
        <v>936</v>
      </c>
      <c r="ICM89" s="145" t="s">
        <v>935</v>
      </c>
      <c r="ICN89" s="145" t="s">
        <v>936</v>
      </c>
      <c r="ICO89" s="145" t="s">
        <v>935</v>
      </c>
      <c r="ICP89" s="145" t="s">
        <v>936</v>
      </c>
      <c r="ICQ89" s="145" t="s">
        <v>935</v>
      </c>
      <c r="ICR89" s="145" t="s">
        <v>936</v>
      </c>
      <c r="ICS89" s="145" t="s">
        <v>935</v>
      </c>
      <c r="ICT89" s="145" t="s">
        <v>936</v>
      </c>
      <c r="ICU89" s="145" t="s">
        <v>935</v>
      </c>
      <c r="ICV89" s="145" t="s">
        <v>936</v>
      </c>
      <c r="ICW89" s="145" t="s">
        <v>935</v>
      </c>
      <c r="ICX89" s="145" t="s">
        <v>936</v>
      </c>
      <c r="ICY89" s="145" t="s">
        <v>935</v>
      </c>
      <c r="ICZ89" s="145" t="s">
        <v>936</v>
      </c>
      <c r="IDA89" s="145" t="s">
        <v>935</v>
      </c>
      <c r="IDB89" s="145" t="s">
        <v>936</v>
      </c>
      <c r="IDC89" s="145" t="s">
        <v>935</v>
      </c>
      <c r="IDD89" s="145" t="s">
        <v>936</v>
      </c>
      <c r="IDE89" s="145" t="s">
        <v>935</v>
      </c>
      <c r="IDF89" s="145" t="s">
        <v>936</v>
      </c>
      <c r="IDG89" s="145" t="s">
        <v>935</v>
      </c>
      <c r="IDH89" s="145" t="s">
        <v>936</v>
      </c>
      <c r="IDI89" s="145" t="s">
        <v>935</v>
      </c>
      <c r="IDJ89" s="145" t="s">
        <v>936</v>
      </c>
      <c r="IDK89" s="145" t="s">
        <v>935</v>
      </c>
      <c r="IDL89" s="145" t="s">
        <v>936</v>
      </c>
      <c r="IDM89" s="145" t="s">
        <v>935</v>
      </c>
      <c r="IDN89" s="145" t="s">
        <v>936</v>
      </c>
      <c r="IDO89" s="145" t="s">
        <v>935</v>
      </c>
      <c r="IDP89" s="145" t="s">
        <v>936</v>
      </c>
      <c r="IDQ89" s="145" t="s">
        <v>935</v>
      </c>
      <c r="IDR89" s="145" t="s">
        <v>936</v>
      </c>
      <c r="IDS89" s="145" t="s">
        <v>935</v>
      </c>
      <c r="IDT89" s="145" t="s">
        <v>936</v>
      </c>
      <c r="IDU89" s="145" t="s">
        <v>935</v>
      </c>
      <c r="IDV89" s="145" t="s">
        <v>936</v>
      </c>
      <c r="IDW89" s="145" t="s">
        <v>935</v>
      </c>
      <c r="IDX89" s="145" t="s">
        <v>936</v>
      </c>
      <c r="IDY89" s="145" t="s">
        <v>935</v>
      </c>
      <c r="IDZ89" s="145" t="s">
        <v>936</v>
      </c>
      <c r="IEA89" s="145" t="s">
        <v>935</v>
      </c>
      <c r="IEB89" s="145" t="s">
        <v>936</v>
      </c>
      <c r="IEC89" s="145" t="s">
        <v>935</v>
      </c>
      <c r="IED89" s="145" t="s">
        <v>936</v>
      </c>
      <c r="IEE89" s="145" t="s">
        <v>935</v>
      </c>
      <c r="IEF89" s="145" t="s">
        <v>936</v>
      </c>
      <c r="IEG89" s="145" t="s">
        <v>935</v>
      </c>
      <c r="IEH89" s="145" t="s">
        <v>936</v>
      </c>
      <c r="IEI89" s="145" t="s">
        <v>935</v>
      </c>
      <c r="IEJ89" s="145" t="s">
        <v>936</v>
      </c>
      <c r="IEK89" s="145" t="s">
        <v>935</v>
      </c>
      <c r="IEL89" s="145" t="s">
        <v>936</v>
      </c>
      <c r="IEM89" s="145" t="s">
        <v>935</v>
      </c>
      <c r="IEN89" s="145" t="s">
        <v>936</v>
      </c>
      <c r="IEO89" s="145" t="s">
        <v>935</v>
      </c>
      <c r="IEP89" s="145" t="s">
        <v>936</v>
      </c>
      <c r="IEQ89" s="145" t="s">
        <v>935</v>
      </c>
      <c r="IER89" s="145" t="s">
        <v>936</v>
      </c>
      <c r="IES89" s="145" t="s">
        <v>935</v>
      </c>
      <c r="IET89" s="145" t="s">
        <v>936</v>
      </c>
      <c r="IEU89" s="145" t="s">
        <v>935</v>
      </c>
      <c r="IEV89" s="145" t="s">
        <v>936</v>
      </c>
      <c r="IEW89" s="145" t="s">
        <v>935</v>
      </c>
      <c r="IEX89" s="145" t="s">
        <v>936</v>
      </c>
      <c r="IEY89" s="145" t="s">
        <v>935</v>
      </c>
      <c r="IEZ89" s="145" t="s">
        <v>936</v>
      </c>
      <c r="IFA89" s="145" t="s">
        <v>935</v>
      </c>
      <c r="IFB89" s="145" t="s">
        <v>936</v>
      </c>
      <c r="IFC89" s="145" t="s">
        <v>935</v>
      </c>
      <c r="IFD89" s="145" t="s">
        <v>936</v>
      </c>
      <c r="IFE89" s="145" t="s">
        <v>935</v>
      </c>
      <c r="IFF89" s="145" t="s">
        <v>936</v>
      </c>
      <c r="IFG89" s="145" t="s">
        <v>935</v>
      </c>
      <c r="IFH89" s="145" t="s">
        <v>936</v>
      </c>
      <c r="IFI89" s="145" t="s">
        <v>935</v>
      </c>
      <c r="IFJ89" s="145" t="s">
        <v>936</v>
      </c>
      <c r="IFK89" s="145" t="s">
        <v>935</v>
      </c>
      <c r="IFL89" s="145" t="s">
        <v>936</v>
      </c>
      <c r="IFM89" s="145" t="s">
        <v>935</v>
      </c>
      <c r="IFN89" s="145" t="s">
        <v>936</v>
      </c>
      <c r="IFO89" s="145" t="s">
        <v>935</v>
      </c>
      <c r="IFP89" s="145" t="s">
        <v>936</v>
      </c>
      <c r="IFQ89" s="145" t="s">
        <v>935</v>
      </c>
      <c r="IFR89" s="145" t="s">
        <v>936</v>
      </c>
      <c r="IFS89" s="145" t="s">
        <v>935</v>
      </c>
      <c r="IFT89" s="145" t="s">
        <v>936</v>
      </c>
      <c r="IFU89" s="145" t="s">
        <v>935</v>
      </c>
      <c r="IFV89" s="145" t="s">
        <v>936</v>
      </c>
      <c r="IFW89" s="145" t="s">
        <v>935</v>
      </c>
      <c r="IFX89" s="145" t="s">
        <v>936</v>
      </c>
      <c r="IFY89" s="145" t="s">
        <v>935</v>
      </c>
      <c r="IFZ89" s="145" t="s">
        <v>936</v>
      </c>
      <c r="IGA89" s="145" t="s">
        <v>935</v>
      </c>
      <c r="IGB89" s="145" t="s">
        <v>936</v>
      </c>
      <c r="IGC89" s="145" t="s">
        <v>935</v>
      </c>
      <c r="IGD89" s="145" t="s">
        <v>936</v>
      </c>
      <c r="IGE89" s="145" t="s">
        <v>935</v>
      </c>
      <c r="IGF89" s="145" t="s">
        <v>936</v>
      </c>
      <c r="IGG89" s="145" t="s">
        <v>935</v>
      </c>
      <c r="IGH89" s="145" t="s">
        <v>936</v>
      </c>
      <c r="IGI89" s="145" t="s">
        <v>935</v>
      </c>
      <c r="IGJ89" s="145" t="s">
        <v>936</v>
      </c>
      <c r="IGK89" s="145" t="s">
        <v>935</v>
      </c>
      <c r="IGL89" s="145" t="s">
        <v>936</v>
      </c>
      <c r="IGM89" s="145" t="s">
        <v>935</v>
      </c>
      <c r="IGN89" s="145" t="s">
        <v>936</v>
      </c>
      <c r="IGO89" s="145" t="s">
        <v>935</v>
      </c>
      <c r="IGP89" s="145" t="s">
        <v>936</v>
      </c>
      <c r="IGQ89" s="145" t="s">
        <v>935</v>
      </c>
      <c r="IGR89" s="145" t="s">
        <v>936</v>
      </c>
      <c r="IGS89" s="145" t="s">
        <v>935</v>
      </c>
      <c r="IGT89" s="145" t="s">
        <v>936</v>
      </c>
      <c r="IGU89" s="145" t="s">
        <v>935</v>
      </c>
      <c r="IGV89" s="145" t="s">
        <v>936</v>
      </c>
      <c r="IGW89" s="145" t="s">
        <v>935</v>
      </c>
      <c r="IGX89" s="145" t="s">
        <v>936</v>
      </c>
      <c r="IGY89" s="145" t="s">
        <v>935</v>
      </c>
      <c r="IGZ89" s="145" t="s">
        <v>936</v>
      </c>
      <c r="IHA89" s="145" t="s">
        <v>935</v>
      </c>
      <c r="IHB89" s="145" t="s">
        <v>936</v>
      </c>
      <c r="IHC89" s="145" t="s">
        <v>935</v>
      </c>
      <c r="IHD89" s="145" t="s">
        <v>936</v>
      </c>
      <c r="IHE89" s="145" t="s">
        <v>935</v>
      </c>
      <c r="IHF89" s="145" t="s">
        <v>936</v>
      </c>
      <c r="IHG89" s="145" t="s">
        <v>935</v>
      </c>
      <c r="IHH89" s="145" t="s">
        <v>936</v>
      </c>
      <c r="IHI89" s="145" t="s">
        <v>935</v>
      </c>
      <c r="IHJ89" s="145" t="s">
        <v>936</v>
      </c>
      <c r="IHK89" s="145" t="s">
        <v>935</v>
      </c>
      <c r="IHL89" s="145" t="s">
        <v>936</v>
      </c>
      <c r="IHM89" s="145" t="s">
        <v>935</v>
      </c>
      <c r="IHN89" s="145" t="s">
        <v>936</v>
      </c>
      <c r="IHO89" s="145" t="s">
        <v>935</v>
      </c>
      <c r="IHP89" s="145" t="s">
        <v>936</v>
      </c>
      <c r="IHQ89" s="145" t="s">
        <v>935</v>
      </c>
      <c r="IHR89" s="145" t="s">
        <v>936</v>
      </c>
      <c r="IHS89" s="145" t="s">
        <v>935</v>
      </c>
      <c r="IHT89" s="145" t="s">
        <v>936</v>
      </c>
      <c r="IHU89" s="145" t="s">
        <v>935</v>
      </c>
      <c r="IHV89" s="145" t="s">
        <v>936</v>
      </c>
      <c r="IHW89" s="145" t="s">
        <v>935</v>
      </c>
      <c r="IHX89" s="145" t="s">
        <v>936</v>
      </c>
      <c r="IHY89" s="145" t="s">
        <v>935</v>
      </c>
      <c r="IHZ89" s="145" t="s">
        <v>936</v>
      </c>
      <c r="IIA89" s="145" t="s">
        <v>935</v>
      </c>
      <c r="IIB89" s="145" t="s">
        <v>936</v>
      </c>
      <c r="IIC89" s="145" t="s">
        <v>935</v>
      </c>
      <c r="IID89" s="145" t="s">
        <v>936</v>
      </c>
      <c r="IIE89" s="145" t="s">
        <v>935</v>
      </c>
      <c r="IIF89" s="145" t="s">
        <v>936</v>
      </c>
      <c r="IIG89" s="145" t="s">
        <v>935</v>
      </c>
      <c r="IIH89" s="145" t="s">
        <v>936</v>
      </c>
      <c r="III89" s="145" t="s">
        <v>935</v>
      </c>
      <c r="IIJ89" s="145" t="s">
        <v>936</v>
      </c>
      <c r="IIK89" s="145" t="s">
        <v>935</v>
      </c>
      <c r="IIL89" s="145" t="s">
        <v>936</v>
      </c>
      <c r="IIM89" s="145" t="s">
        <v>935</v>
      </c>
      <c r="IIN89" s="145" t="s">
        <v>936</v>
      </c>
      <c r="IIO89" s="145" t="s">
        <v>935</v>
      </c>
      <c r="IIP89" s="145" t="s">
        <v>936</v>
      </c>
      <c r="IIQ89" s="145" t="s">
        <v>935</v>
      </c>
      <c r="IIR89" s="145" t="s">
        <v>936</v>
      </c>
      <c r="IIS89" s="145" t="s">
        <v>935</v>
      </c>
      <c r="IIT89" s="145" t="s">
        <v>936</v>
      </c>
      <c r="IIU89" s="145" t="s">
        <v>935</v>
      </c>
      <c r="IIV89" s="145" t="s">
        <v>936</v>
      </c>
      <c r="IIW89" s="145" t="s">
        <v>935</v>
      </c>
      <c r="IIX89" s="145" t="s">
        <v>936</v>
      </c>
      <c r="IIY89" s="145" t="s">
        <v>935</v>
      </c>
      <c r="IIZ89" s="145" t="s">
        <v>936</v>
      </c>
      <c r="IJA89" s="145" t="s">
        <v>935</v>
      </c>
      <c r="IJB89" s="145" t="s">
        <v>936</v>
      </c>
      <c r="IJC89" s="145" t="s">
        <v>935</v>
      </c>
      <c r="IJD89" s="145" t="s">
        <v>936</v>
      </c>
      <c r="IJE89" s="145" t="s">
        <v>935</v>
      </c>
      <c r="IJF89" s="145" t="s">
        <v>936</v>
      </c>
      <c r="IJG89" s="145" t="s">
        <v>935</v>
      </c>
      <c r="IJH89" s="145" t="s">
        <v>936</v>
      </c>
      <c r="IJI89" s="145" t="s">
        <v>935</v>
      </c>
      <c r="IJJ89" s="145" t="s">
        <v>936</v>
      </c>
      <c r="IJK89" s="145" t="s">
        <v>935</v>
      </c>
      <c r="IJL89" s="145" t="s">
        <v>936</v>
      </c>
      <c r="IJM89" s="145" t="s">
        <v>935</v>
      </c>
      <c r="IJN89" s="145" t="s">
        <v>936</v>
      </c>
      <c r="IJO89" s="145" t="s">
        <v>935</v>
      </c>
      <c r="IJP89" s="145" t="s">
        <v>936</v>
      </c>
      <c r="IJQ89" s="145" t="s">
        <v>935</v>
      </c>
      <c r="IJR89" s="145" t="s">
        <v>936</v>
      </c>
      <c r="IJS89" s="145" t="s">
        <v>935</v>
      </c>
      <c r="IJT89" s="145" t="s">
        <v>936</v>
      </c>
      <c r="IJU89" s="145" t="s">
        <v>935</v>
      </c>
      <c r="IJV89" s="145" t="s">
        <v>936</v>
      </c>
      <c r="IJW89" s="145" t="s">
        <v>935</v>
      </c>
      <c r="IJX89" s="145" t="s">
        <v>936</v>
      </c>
      <c r="IJY89" s="145" t="s">
        <v>935</v>
      </c>
      <c r="IJZ89" s="145" t="s">
        <v>936</v>
      </c>
      <c r="IKA89" s="145" t="s">
        <v>935</v>
      </c>
      <c r="IKB89" s="145" t="s">
        <v>936</v>
      </c>
      <c r="IKC89" s="145" t="s">
        <v>935</v>
      </c>
      <c r="IKD89" s="145" t="s">
        <v>936</v>
      </c>
      <c r="IKE89" s="145" t="s">
        <v>935</v>
      </c>
      <c r="IKF89" s="145" t="s">
        <v>936</v>
      </c>
      <c r="IKG89" s="145" t="s">
        <v>935</v>
      </c>
      <c r="IKH89" s="145" t="s">
        <v>936</v>
      </c>
      <c r="IKI89" s="145" t="s">
        <v>935</v>
      </c>
      <c r="IKJ89" s="145" t="s">
        <v>936</v>
      </c>
      <c r="IKK89" s="145" t="s">
        <v>935</v>
      </c>
      <c r="IKL89" s="145" t="s">
        <v>936</v>
      </c>
      <c r="IKM89" s="145" t="s">
        <v>935</v>
      </c>
      <c r="IKN89" s="145" t="s">
        <v>936</v>
      </c>
      <c r="IKO89" s="145" t="s">
        <v>935</v>
      </c>
      <c r="IKP89" s="145" t="s">
        <v>936</v>
      </c>
      <c r="IKQ89" s="145" t="s">
        <v>935</v>
      </c>
      <c r="IKR89" s="145" t="s">
        <v>936</v>
      </c>
      <c r="IKS89" s="145" t="s">
        <v>935</v>
      </c>
      <c r="IKT89" s="145" t="s">
        <v>936</v>
      </c>
      <c r="IKU89" s="145" t="s">
        <v>935</v>
      </c>
      <c r="IKV89" s="145" t="s">
        <v>936</v>
      </c>
      <c r="IKW89" s="145" t="s">
        <v>935</v>
      </c>
      <c r="IKX89" s="145" t="s">
        <v>936</v>
      </c>
      <c r="IKY89" s="145" t="s">
        <v>935</v>
      </c>
      <c r="IKZ89" s="145" t="s">
        <v>936</v>
      </c>
      <c r="ILA89" s="145" t="s">
        <v>935</v>
      </c>
      <c r="ILB89" s="145" t="s">
        <v>936</v>
      </c>
      <c r="ILC89" s="145" t="s">
        <v>935</v>
      </c>
      <c r="ILD89" s="145" t="s">
        <v>936</v>
      </c>
      <c r="ILE89" s="145" t="s">
        <v>935</v>
      </c>
      <c r="ILF89" s="145" t="s">
        <v>936</v>
      </c>
      <c r="ILG89" s="145" t="s">
        <v>935</v>
      </c>
      <c r="ILH89" s="145" t="s">
        <v>936</v>
      </c>
      <c r="ILI89" s="145" t="s">
        <v>935</v>
      </c>
      <c r="ILJ89" s="145" t="s">
        <v>936</v>
      </c>
      <c r="ILK89" s="145" t="s">
        <v>935</v>
      </c>
      <c r="ILL89" s="145" t="s">
        <v>936</v>
      </c>
      <c r="ILM89" s="145" t="s">
        <v>935</v>
      </c>
      <c r="ILN89" s="145" t="s">
        <v>936</v>
      </c>
      <c r="ILO89" s="145" t="s">
        <v>935</v>
      </c>
      <c r="ILP89" s="145" t="s">
        <v>936</v>
      </c>
      <c r="ILQ89" s="145" t="s">
        <v>935</v>
      </c>
      <c r="ILR89" s="145" t="s">
        <v>936</v>
      </c>
      <c r="ILS89" s="145" t="s">
        <v>935</v>
      </c>
      <c r="ILT89" s="145" t="s">
        <v>936</v>
      </c>
      <c r="ILU89" s="145" t="s">
        <v>935</v>
      </c>
      <c r="ILV89" s="145" t="s">
        <v>936</v>
      </c>
      <c r="ILW89" s="145" t="s">
        <v>935</v>
      </c>
      <c r="ILX89" s="145" t="s">
        <v>936</v>
      </c>
      <c r="ILY89" s="145" t="s">
        <v>935</v>
      </c>
      <c r="ILZ89" s="145" t="s">
        <v>936</v>
      </c>
      <c r="IMA89" s="145" t="s">
        <v>935</v>
      </c>
      <c r="IMB89" s="145" t="s">
        <v>936</v>
      </c>
      <c r="IMC89" s="145" t="s">
        <v>935</v>
      </c>
      <c r="IMD89" s="145" t="s">
        <v>936</v>
      </c>
      <c r="IME89" s="145" t="s">
        <v>935</v>
      </c>
      <c r="IMF89" s="145" t="s">
        <v>936</v>
      </c>
      <c r="IMG89" s="145" t="s">
        <v>935</v>
      </c>
      <c r="IMH89" s="145" t="s">
        <v>936</v>
      </c>
      <c r="IMI89" s="145" t="s">
        <v>935</v>
      </c>
      <c r="IMJ89" s="145" t="s">
        <v>936</v>
      </c>
      <c r="IMK89" s="145" t="s">
        <v>935</v>
      </c>
      <c r="IML89" s="145" t="s">
        <v>936</v>
      </c>
      <c r="IMM89" s="145" t="s">
        <v>935</v>
      </c>
      <c r="IMN89" s="145" t="s">
        <v>936</v>
      </c>
      <c r="IMO89" s="145" t="s">
        <v>935</v>
      </c>
      <c r="IMP89" s="145" t="s">
        <v>936</v>
      </c>
      <c r="IMQ89" s="145" t="s">
        <v>935</v>
      </c>
      <c r="IMR89" s="145" t="s">
        <v>936</v>
      </c>
      <c r="IMS89" s="145" t="s">
        <v>935</v>
      </c>
      <c r="IMT89" s="145" t="s">
        <v>936</v>
      </c>
      <c r="IMU89" s="145" t="s">
        <v>935</v>
      </c>
      <c r="IMV89" s="145" t="s">
        <v>936</v>
      </c>
      <c r="IMW89" s="145" t="s">
        <v>935</v>
      </c>
      <c r="IMX89" s="145" t="s">
        <v>936</v>
      </c>
      <c r="IMY89" s="145" t="s">
        <v>935</v>
      </c>
      <c r="IMZ89" s="145" t="s">
        <v>936</v>
      </c>
      <c r="INA89" s="145" t="s">
        <v>935</v>
      </c>
      <c r="INB89" s="145" t="s">
        <v>936</v>
      </c>
      <c r="INC89" s="145" t="s">
        <v>935</v>
      </c>
      <c r="IND89" s="145" t="s">
        <v>936</v>
      </c>
      <c r="INE89" s="145" t="s">
        <v>935</v>
      </c>
      <c r="INF89" s="145" t="s">
        <v>936</v>
      </c>
      <c r="ING89" s="145" t="s">
        <v>935</v>
      </c>
      <c r="INH89" s="145" t="s">
        <v>936</v>
      </c>
      <c r="INI89" s="145" t="s">
        <v>935</v>
      </c>
      <c r="INJ89" s="145" t="s">
        <v>936</v>
      </c>
      <c r="INK89" s="145" t="s">
        <v>935</v>
      </c>
      <c r="INL89" s="145" t="s">
        <v>936</v>
      </c>
      <c r="INM89" s="145" t="s">
        <v>935</v>
      </c>
      <c r="INN89" s="145" t="s">
        <v>936</v>
      </c>
      <c r="INO89" s="145" t="s">
        <v>935</v>
      </c>
      <c r="INP89" s="145" t="s">
        <v>936</v>
      </c>
      <c r="INQ89" s="145" t="s">
        <v>935</v>
      </c>
      <c r="INR89" s="145" t="s">
        <v>936</v>
      </c>
      <c r="INS89" s="145" t="s">
        <v>935</v>
      </c>
      <c r="INT89" s="145" t="s">
        <v>936</v>
      </c>
      <c r="INU89" s="145" t="s">
        <v>935</v>
      </c>
      <c r="INV89" s="145" t="s">
        <v>936</v>
      </c>
      <c r="INW89" s="145" t="s">
        <v>935</v>
      </c>
      <c r="INX89" s="145" t="s">
        <v>936</v>
      </c>
      <c r="INY89" s="145" t="s">
        <v>935</v>
      </c>
      <c r="INZ89" s="145" t="s">
        <v>936</v>
      </c>
      <c r="IOA89" s="145" t="s">
        <v>935</v>
      </c>
      <c r="IOB89" s="145" t="s">
        <v>936</v>
      </c>
      <c r="IOC89" s="145" t="s">
        <v>935</v>
      </c>
      <c r="IOD89" s="145" t="s">
        <v>936</v>
      </c>
      <c r="IOE89" s="145" t="s">
        <v>935</v>
      </c>
      <c r="IOF89" s="145" t="s">
        <v>936</v>
      </c>
      <c r="IOG89" s="145" t="s">
        <v>935</v>
      </c>
      <c r="IOH89" s="145" t="s">
        <v>936</v>
      </c>
      <c r="IOI89" s="145" t="s">
        <v>935</v>
      </c>
      <c r="IOJ89" s="145" t="s">
        <v>936</v>
      </c>
      <c r="IOK89" s="145" t="s">
        <v>935</v>
      </c>
      <c r="IOL89" s="145" t="s">
        <v>936</v>
      </c>
      <c r="IOM89" s="145" t="s">
        <v>935</v>
      </c>
      <c r="ION89" s="145" t="s">
        <v>936</v>
      </c>
      <c r="IOO89" s="145" t="s">
        <v>935</v>
      </c>
      <c r="IOP89" s="145" t="s">
        <v>936</v>
      </c>
      <c r="IOQ89" s="145" t="s">
        <v>935</v>
      </c>
      <c r="IOR89" s="145" t="s">
        <v>936</v>
      </c>
      <c r="IOS89" s="145" t="s">
        <v>935</v>
      </c>
      <c r="IOT89" s="145" t="s">
        <v>936</v>
      </c>
      <c r="IOU89" s="145" t="s">
        <v>935</v>
      </c>
      <c r="IOV89" s="145" t="s">
        <v>936</v>
      </c>
      <c r="IOW89" s="145" t="s">
        <v>935</v>
      </c>
      <c r="IOX89" s="145" t="s">
        <v>936</v>
      </c>
      <c r="IOY89" s="145" t="s">
        <v>935</v>
      </c>
      <c r="IOZ89" s="145" t="s">
        <v>936</v>
      </c>
      <c r="IPA89" s="145" t="s">
        <v>935</v>
      </c>
      <c r="IPB89" s="145" t="s">
        <v>936</v>
      </c>
      <c r="IPC89" s="145" t="s">
        <v>935</v>
      </c>
      <c r="IPD89" s="145" t="s">
        <v>936</v>
      </c>
      <c r="IPE89" s="145" t="s">
        <v>935</v>
      </c>
      <c r="IPF89" s="145" t="s">
        <v>936</v>
      </c>
      <c r="IPG89" s="145" t="s">
        <v>935</v>
      </c>
      <c r="IPH89" s="145" t="s">
        <v>936</v>
      </c>
      <c r="IPI89" s="145" t="s">
        <v>935</v>
      </c>
      <c r="IPJ89" s="145" t="s">
        <v>936</v>
      </c>
      <c r="IPK89" s="145" t="s">
        <v>935</v>
      </c>
      <c r="IPL89" s="145" t="s">
        <v>936</v>
      </c>
      <c r="IPM89" s="145" t="s">
        <v>935</v>
      </c>
      <c r="IPN89" s="145" t="s">
        <v>936</v>
      </c>
      <c r="IPO89" s="145" t="s">
        <v>935</v>
      </c>
      <c r="IPP89" s="145" t="s">
        <v>936</v>
      </c>
      <c r="IPQ89" s="145" t="s">
        <v>935</v>
      </c>
      <c r="IPR89" s="145" t="s">
        <v>936</v>
      </c>
      <c r="IPS89" s="145" t="s">
        <v>935</v>
      </c>
      <c r="IPT89" s="145" t="s">
        <v>936</v>
      </c>
      <c r="IPU89" s="145" t="s">
        <v>935</v>
      </c>
      <c r="IPV89" s="145" t="s">
        <v>936</v>
      </c>
      <c r="IPW89" s="145" t="s">
        <v>935</v>
      </c>
      <c r="IPX89" s="145" t="s">
        <v>936</v>
      </c>
      <c r="IPY89" s="145" t="s">
        <v>935</v>
      </c>
      <c r="IPZ89" s="145" t="s">
        <v>936</v>
      </c>
      <c r="IQA89" s="145" t="s">
        <v>935</v>
      </c>
      <c r="IQB89" s="145" t="s">
        <v>936</v>
      </c>
      <c r="IQC89" s="145" t="s">
        <v>935</v>
      </c>
      <c r="IQD89" s="145" t="s">
        <v>936</v>
      </c>
      <c r="IQE89" s="145" t="s">
        <v>935</v>
      </c>
      <c r="IQF89" s="145" t="s">
        <v>936</v>
      </c>
      <c r="IQG89" s="145" t="s">
        <v>935</v>
      </c>
      <c r="IQH89" s="145" t="s">
        <v>936</v>
      </c>
      <c r="IQI89" s="145" t="s">
        <v>935</v>
      </c>
      <c r="IQJ89" s="145" t="s">
        <v>936</v>
      </c>
      <c r="IQK89" s="145" t="s">
        <v>935</v>
      </c>
      <c r="IQL89" s="145" t="s">
        <v>936</v>
      </c>
      <c r="IQM89" s="145" t="s">
        <v>935</v>
      </c>
      <c r="IQN89" s="145" t="s">
        <v>936</v>
      </c>
      <c r="IQO89" s="145" t="s">
        <v>935</v>
      </c>
      <c r="IQP89" s="145" t="s">
        <v>936</v>
      </c>
      <c r="IQQ89" s="145" t="s">
        <v>935</v>
      </c>
      <c r="IQR89" s="145" t="s">
        <v>936</v>
      </c>
      <c r="IQS89" s="145" t="s">
        <v>935</v>
      </c>
      <c r="IQT89" s="145" t="s">
        <v>936</v>
      </c>
      <c r="IQU89" s="145" t="s">
        <v>935</v>
      </c>
      <c r="IQV89" s="145" t="s">
        <v>936</v>
      </c>
      <c r="IQW89" s="145" t="s">
        <v>935</v>
      </c>
      <c r="IQX89" s="145" t="s">
        <v>936</v>
      </c>
      <c r="IQY89" s="145" t="s">
        <v>935</v>
      </c>
      <c r="IQZ89" s="145" t="s">
        <v>936</v>
      </c>
      <c r="IRA89" s="145" t="s">
        <v>935</v>
      </c>
      <c r="IRB89" s="145" t="s">
        <v>936</v>
      </c>
      <c r="IRC89" s="145" t="s">
        <v>935</v>
      </c>
      <c r="IRD89" s="145" t="s">
        <v>936</v>
      </c>
      <c r="IRE89" s="145" t="s">
        <v>935</v>
      </c>
      <c r="IRF89" s="145" t="s">
        <v>936</v>
      </c>
      <c r="IRG89" s="145" t="s">
        <v>935</v>
      </c>
      <c r="IRH89" s="145" t="s">
        <v>936</v>
      </c>
      <c r="IRI89" s="145" t="s">
        <v>935</v>
      </c>
      <c r="IRJ89" s="145" t="s">
        <v>936</v>
      </c>
      <c r="IRK89" s="145" t="s">
        <v>935</v>
      </c>
      <c r="IRL89" s="145" t="s">
        <v>936</v>
      </c>
      <c r="IRM89" s="145" t="s">
        <v>935</v>
      </c>
      <c r="IRN89" s="145" t="s">
        <v>936</v>
      </c>
      <c r="IRO89" s="145" t="s">
        <v>935</v>
      </c>
      <c r="IRP89" s="145" t="s">
        <v>936</v>
      </c>
      <c r="IRQ89" s="145" t="s">
        <v>935</v>
      </c>
      <c r="IRR89" s="145" t="s">
        <v>936</v>
      </c>
      <c r="IRS89" s="145" t="s">
        <v>935</v>
      </c>
      <c r="IRT89" s="145" t="s">
        <v>936</v>
      </c>
      <c r="IRU89" s="145" t="s">
        <v>935</v>
      </c>
      <c r="IRV89" s="145" t="s">
        <v>936</v>
      </c>
      <c r="IRW89" s="145" t="s">
        <v>935</v>
      </c>
      <c r="IRX89" s="145" t="s">
        <v>936</v>
      </c>
      <c r="IRY89" s="145" t="s">
        <v>935</v>
      </c>
      <c r="IRZ89" s="145" t="s">
        <v>936</v>
      </c>
      <c r="ISA89" s="145" t="s">
        <v>935</v>
      </c>
      <c r="ISB89" s="145" t="s">
        <v>936</v>
      </c>
      <c r="ISC89" s="145" t="s">
        <v>935</v>
      </c>
      <c r="ISD89" s="145" t="s">
        <v>936</v>
      </c>
      <c r="ISE89" s="145" t="s">
        <v>935</v>
      </c>
      <c r="ISF89" s="145" t="s">
        <v>936</v>
      </c>
      <c r="ISG89" s="145" t="s">
        <v>935</v>
      </c>
      <c r="ISH89" s="145" t="s">
        <v>936</v>
      </c>
      <c r="ISI89" s="145" t="s">
        <v>935</v>
      </c>
      <c r="ISJ89" s="145" t="s">
        <v>936</v>
      </c>
      <c r="ISK89" s="145" t="s">
        <v>935</v>
      </c>
      <c r="ISL89" s="145" t="s">
        <v>936</v>
      </c>
      <c r="ISM89" s="145" t="s">
        <v>935</v>
      </c>
      <c r="ISN89" s="145" t="s">
        <v>936</v>
      </c>
      <c r="ISO89" s="145" t="s">
        <v>935</v>
      </c>
      <c r="ISP89" s="145" t="s">
        <v>936</v>
      </c>
      <c r="ISQ89" s="145" t="s">
        <v>935</v>
      </c>
      <c r="ISR89" s="145" t="s">
        <v>936</v>
      </c>
      <c r="ISS89" s="145" t="s">
        <v>935</v>
      </c>
      <c r="IST89" s="145" t="s">
        <v>936</v>
      </c>
      <c r="ISU89" s="145" t="s">
        <v>935</v>
      </c>
      <c r="ISV89" s="145" t="s">
        <v>936</v>
      </c>
      <c r="ISW89" s="145" t="s">
        <v>935</v>
      </c>
      <c r="ISX89" s="145" t="s">
        <v>936</v>
      </c>
      <c r="ISY89" s="145" t="s">
        <v>935</v>
      </c>
      <c r="ISZ89" s="145" t="s">
        <v>936</v>
      </c>
      <c r="ITA89" s="145" t="s">
        <v>935</v>
      </c>
      <c r="ITB89" s="145" t="s">
        <v>936</v>
      </c>
      <c r="ITC89" s="145" t="s">
        <v>935</v>
      </c>
      <c r="ITD89" s="145" t="s">
        <v>936</v>
      </c>
      <c r="ITE89" s="145" t="s">
        <v>935</v>
      </c>
      <c r="ITF89" s="145" t="s">
        <v>936</v>
      </c>
      <c r="ITG89" s="145" t="s">
        <v>935</v>
      </c>
      <c r="ITH89" s="145" t="s">
        <v>936</v>
      </c>
      <c r="ITI89" s="145" t="s">
        <v>935</v>
      </c>
      <c r="ITJ89" s="145" t="s">
        <v>936</v>
      </c>
      <c r="ITK89" s="145" t="s">
        <v>935</v>
      </c>
      <c r="ITL89" s="145" t="s">
        <v>936</v>
      </c>
      <c r="ITM89" s="145" t="s">
        <v>935</v>
      </c>
      <c r="ITN89" s="145" t="s">
        <v>936</v>
      </c>
      <c r="ITO89" s="145" t="s">
        <v>935</v>
      </c>
      <c r="ITP89" s="145" t="s">
        <v>936</v>
      </c>
      <c r="ITQ89" s="145" t="s">
        <v>935</v>
      </c>
      <c r="ITR89" s="145" t="s">
        <v>936</v>
      </c>
      <c r="ITS89" s="145" t="s">
        <v>935</v>
      </c>
      <c r="ITT89" s="145" t="s">
        <v>936</v>
      </c>
      <c r="ITU89" s="145" t="s">
        <v>935</v>
      </c>
      <c r="ITV89" s="145" t="s">
        <v>936</v>
      </c>
      <c r="ITW89" s="145" t="s">
        <v>935</v>
      </c>
      <c r="ITX89" s="145" t="s">
        <v>936</v>
      </c>
      <c r="ITY89" s="145" t="s">
        <v>935</v>
      </c>
      <c r="ITZ89" s="145" t="s">
        <v>936</v>
      </c>
      <c r="IUA89" s="145" t="s">
        <v>935</v>
      </c>
      <c r="IUB89" s="145" t="s">
        <v>936</v>
      </c>
      <c r="IUC89" s="145" t="s">
        <v>935</v>
      </c>
      <c r="IUD89" s="145" t="s">
        <v>936</v>
      </c>
      <c r="IUE89" s="145" t="s">
        <v>935</v>
      </c>
      <c r="IUF89" s="145" t="s">
        <v>936</v>
      </c>
      <c r="IUG89" s="145" t="s">
        <v>935</v>
      </c>
      <c r="IUH89" s="145" t="s">
        <v>936</v>
      </c>
      <c r="IUI89" s="145" t="s">
        <v>935</v>
      </c>
      <c r="IUJ89" s="145" t="s">
        <v>936</v>
      </c>
      <c r="IUK89" s="145" t="s">
        <v>935</v>
      </c>
      <c r="IUL89" s="145" t="s">
        <v>936</v>
      </c>
      <c r="IUM89" s="145" t="s">
        <v>935</v>
      </c>
      <c r="IUN89" s="145" t="s">
        <v>936</v>
      </c>
      <c r="IUO89" s="145" t="s">
        <v>935</v>
      </c>
      <c r="IUP89" s="145" t="s">
        <v>936</v>
      </c>
      <c r="IUQ89" s="145" t="s">
        <v>935</v>
      </c>
      <c r="IUR89" s="145" t="s">
        <v>936</v>
      </c>
      <c r="IUS89" s="145" t="s">
        <v>935</v>
      </c>
      <c r="IUT89" s="145" t="s">
        <v>936</v>
      </c>
      <c r="IUU89" s="145" t="s">
        <v>935</v>
      </c>
      <c r="IUV89" s="145" t="s">
        <v>936</v>
      </c>
      <c r="IUW89" s="145" t="s">
        <v>935</v>
      </c>
      <c r="IUX89" s="145" t="s">
        <v>936</v>
      </c>
      <c r="IUY89" s="145" t="s">
        <v>935</v>
      </c>
      <c r="IUZ89" s="145" t="s">
        <v>936</v>
      </c>
      <c r="IVA89" s="145" t="s">
        <v>935</v>
      </c>
      <c r="IVB89" s="145" t="s">
        <v>936</v>
      </c>
      <c r="IVC89" s="145" t="s">
        <v>935</v>
      </c>
      <c r="IVD89" s="145" t="s">
        <v>936</v>
      </c>
      <c r="IVE89" s="145" t="s">
        <v>935</v>
      </c>
      <c r="IVF89" s="145" t="s">
        <v>936</v>
      </c>
      <c r="IVG89" s="145" t="s">
        <v>935</v>
      </c>
      <c r="IVH89" s="145" t="s">
        <v>936</v>
      </c>
      <c r="IVI89" s="145" t="s">
        <v>935</v>
      </c>
      <c r="IVJ89" s="145" t="s">
        <v>936</v>
      </c>
      <c r="IVK89" s="145" t="s">
        <v>935</v>
      </c>
      <c r="IVL89" s="145" t="s">
        <v>936</v>
      </c>
      <c r="IVM89" s="145" t="s">
        <v>935</v>
      </c>
      <c r="IVN89" s="145" t="s">
        <v>936</v>
      </c>
      <c r="IVO89" s="145" t="s">
        <v>935</v>
      </c>
      <c r="IVP89" s="145" t="s">
        <v>936</v>
      </c>
      <c r="IVQ89" s="145" t="s">
        <v>935</v>
      </c>
      <c r="IVR89" s="145" t="s">
        <v>936</v>
      </c>
      <c r="IVS89" s="145" t="s">
        <v>935</v>
      </c>
      <c r="IVT89" s="145" t="s">
        <v>936</v>
      </c>
      <c r="IVU89" s="145" t="s">
        <v>935</v>
      </c>
      <c r="IVV89" s="145" t="s">
        <v>936</v>
      </c>
      <c r="IVW89" s="145" t="s">
        <v>935</v>
      </c>
      <c r="IVX89" s="145" t="s">
        <v>936</v>
      </c>
      <c r="IVY89" s="145" t="s">
        <v>935</v>
      </c>
      <c r="IVZ89" s="145" t="s">
        <v>936</v>
      </c>
      <c r="IWA89" s="145" t="s">
        <v>935</v>
      </c>
      <c r="IWB89" s="145" t="s">
        <v>936</v>
      </c>
      <c r="IWC89" s="145" t="s">
        <v>935</v>
      </c>
      <c r="IWD89" s="145" t="s">
        <v>936</v>
      </c>
      <c r="IWE89" s="145" t="s">
        <v>935</v>
      </c>
      <c r="IWF89" s="145" t="s">
        <v>936</v>
      </c>
      <c r="IWG89" s="145" t="s">
        <v>935</v>
      </c>
      <c r="IWH89" s="145" t="s">
        <v>936</v>
      </c>
      <c r="IWI89" s="145" t="s">
        <v>935</v>
      </c>
      <c r="IWJ89" s="145" t="s">
        <v>936</v>
      </c>
      <c r="IWK89" s="145" t="s">
        <v>935</v>
      </c>
      <c r="IWL89" s="145" t="s">
        <v>936</v>
      </c>
      <c r="IWM89" s="145" t="s">
        <v>935</v>
      </c>
      <c r="IWN89" s="145" t="s">
        <v>936</v>
      </c>
      <c r="IWO89" s="145" t="s">
        <v>935</v>
      </c>
      <c r="IWP89" s="145" t="s">
        <v>936</v>
      </c>
      <c r="IWQ89" s="145" t="s">
        <v>935</v>
      </c>
      <c r="IWR89" s="145" t="s">
        <v>936</v>
      </c>
      <c r="IWS89" s="145" t="s">
        <v>935</v>
      </c>
      <c r="IWT89" s="145" t="s">
        <v>936</v>
      </c>
      <c r="IWU89" s="145" t="s">
        <v>935</v>
      </c>
      <c r="IWV89" s="145" t="s">
        <v>936</v>
      </c>
      <c r="IWW89" s="145" t="s">
        <v>935</v>
      </c>
      <c r="IWX89" s="145" t="s">
        <v>936</v>
      </c>
      <c r="IWY89" s="145" t="s">
        <v>935</v>
      </c>
      <c r="IWZ89" s="145" t="s">
        <v>936</v>
      </c>
      <c r="IXA89" s="145" t="s">
        <v>935</v>
      </c>
      <c r="IXB89" s="145" t="s">
        <v>936</v>
      </c>
      <c r="IXC89" s="145" t="s">
        <v>935</v>
      </c>
      <c r="IXD89" s="145" t="s">
        <v>936</v>
      </c>
      <c r="IXE89" s="145" t="s">
        <v>935</v>
      </c>
      <c r="IXF89" s="145" t="s">
        <v>936</v>
      </c>
      <c r="IXG89" s="145" t="s">
        <v>935</v>
      </c>
      <c r="IXH89" s="145" t="s">
        <v>936</v>
      </c>
      <c r="IXI89" s="145" t="s">
        <v>935</v>
      </c>
      <c r="IXJ89" s="145" t="s">
        <v>936</v>
      </c>
      <c r="IXK89" s="145" t="s">
        <v>935</v>
      </c>
      <c r="IXL89" s="145" t="s">
        <v>936</v>
      </c>
      <c r="IXM89" s="145" t="s">
        <v>935</v>
      </c>
      <c r="IXN89" s="145" t="s">
        <v>936</v>
      </c>
      <c r="IXO89" s="145" t="s">
        <v>935</v>
      </c>
      <c r="IXP89" s="145" t="s">
        <v>936</v>
      </c>
      <c r="IXQ89" s="145" t="s">
        <v>935</v>
      </c>
      <c r="IXR89" s="145" t="s">
        <v>936</v>
      </c>
      <c r="IXS89" s="145" t="s">
        <v>935</v>
      </c>
      <c r="IXT89" s="145" t="s">
        <v>936</v>
      </c>
      <c r="IXU89" s="145" t="s">
        <v>935</v>
      </c>
      <c r="IXV89" s="145" t="s">
        <v>936</v>
      </c>
      <c r="IXW89" s="145" t="s">
        <v>935</v>
      </c>
      <c r="IXX89" s="145" t="s">
        <v>936</v>
      </c>
      <c r="IXY89" s="145" t="s">
        <v>935</v>
      </c>
      <c r="IXZ89" s="145" t="s">
        <v>936</v>
      </c>
      <c r="IYA89" s="145" t="s">
        <v>935</v>
      </c>
      <c r="IYB89" s="145" t="s">
        <v>936</v>
      </c>
      <c r="IYC89" s="145" t="s">
        <v>935</v>
      </c>
      <c r="IYD89" s="145" t="s">
        <v>936</v>
      </c>
      <c r="IYE89" s="145" t="s">
        <v>935</v>
      </c>
      <c r="IYF89" s="145" t="s">
        <v>936</v>
      </c>
      <c r="IYG89" s="145" t="s">
        <v>935</v>
      </c>
      <c r="IYH89" s="145" t="s">
        <v>936</v>
      </c>
      <c r="IYI89" s="145" t="s">
        <v>935</v>
      </c>
      <c r="IYJ89" s="145" t="s">
        <v>936</v>
      </c>
      <c r="IYK89" s="145" t="s">
        <v>935</v>
      </c>
      <c r="IYL89" s="145" t="s">
        <v>936</v>
      </c>
      <c r="IYM89" s="145" t="s">
        <v>935</v>
      </c>
      <c r="IYN89" s="145" t="s">
        <v>936</v>
      </c>
      <c r="IYO89" s="145" t="s">
        <v>935</v>
      </c>
      <c r="IYP89" s="145" t="s">
        <v>936</v>
      </c>
      <c r="IYQ89" s="145" t="s">
        <v>935</v>
      </c>
      <c r="IYR89" s="145" t="s">
        <v>936</v>
      </c>
      <c r="IYS89" s="145" t="s">
        <v>935</v>
      </c>
      <c r="IYT89" s="145" t="s">
        <v>936</v>
      </c>
      <c r="IYU89" s="145" t="s">
        <v>935</v>
      </c>
      <c r="IYV89" s="145" t="s">
        <v>936</v>
      </c>
      <c r="IYW89" s="145" t="s">
        <v>935</v>
      </c>
      <c r="IYX89" s="145" t="s">
        <v>936</v>
      </c>
      <c r="IYY89" s="145" t="s">
        <v>935</v>
      </c>
      <c r="IYZ89" s="145" t="s">
        <v>936</v>
      </c>
      <c r="IZA89" s="145" t="s">
        <v>935</v>
      </c>
      <c r="IZB89" s="145" t="s">
        <v>936</v>
      </c>
      <c r="IZC89" s="145" t="s">
        <v>935</v>
      </c>
      <c r="IZD89" s="145" t="s">
        <v>936</v>
      </c>
      <c r="IZE89" s="145" t="s">
        <v>935</v>
      </c>
      <c r="IZF89" s="145" t="s">
        <v>936</v>
      </c>
      <c r="IZG89" s="145" t="s">
        <v>935</v>
      </c>
      <c r="IZH89" s="145" t="s">
        <v>936</v>
      </c>
      <c r="IZI89" s="145" t="s">
        <v>935</v>
      </c>
      <c r="IZJ89" s="145" t="s">
        <v>936</v>
      </c>
      <c r="IZK89" s="145" t="s">
        <v>935</v>
      </c>
      <c r="IZL89" s="145" t="s">
        <v>936</v>
      </c>
      <c r="IZM89" s="145" t="s">
        <v>935</v>
      </c>
      <c r="IZN89" s="145" t="s">
        <v>936</v>
      </c>
      <c r="IZO89" s="145" t="s">
        <v>935</v>
      </c>
      <c r="IZP89" s="145" t="s">
        <v>936</v>
      </c>
      <c r="IZQ89" s="145" t="s">
        <v>935</v>
      </c>
      <c r="IZR89" s="145" t="s">
        <v>936</v>
      </c>
      <c r="IZS89" s="145" t="s">
        <v>935</v>
      </c>
      <c r="IZT89" s="145" t="s">
        <v>936</v>
      </c>
      <c r="IZU89" s="145" t="s">
        <v>935</v>
      </c>
      <c r="IZV89" s="145" t="s">
        <v>936</v>
      </c>
      <c r="IZW89" s="145" t="s">
        <v>935</v>
      </c>
      <c r="IZX89" s="145" t="s">
        <v>936</v>
      </c>
      <c r="IZY89" s="145" t="s">
        <v>935</v>
      </c>
      <c r="IZZ89" s="145" t="s">
        <v>936</v>
      </c>
      <c r="JAA89" s="145" t="s">
        <v>935</v>
      </c>
      <c r="JAB89" s="145" t="s">
        <v>936</v>
      </c>
      <c r="JAC89" s="145" t="s">
        <v>935</v>
      </c>
      <c r="JAD89" s="145" t="s">
        <v>936</v>
      </c>
      <c r="JAE89" s="145" t="s">
        <v>935</v>
      </c>
      <c r="JAF89" s="145" t="s">
        <v>936</v>
      </c>
      <c r="JAG89" s="145" t="s">
        <v>935</v>
      </c>
      <c r="JAH89" s="145" t="s">
        <v>936</v>
      </c>
      <c r="JAI89" s="145" t="s">
        <v>935</v>
      </c>
      <c r="JAJ89" s="145" t="s">
        <v>936</v>
      </c>
      <c r="JAK89" s="145" t="s">
        <v>935</v>
      </c>
      <c r="JAL89" s="145" t="s">
        <v>936</v>
      </c>
      <c r="JAM89" s="145" t="s">
        <v>935</v>
      </c>
      <c r="JAN89" s="145" t="s">
        <v>936</v>
      </c>
      <c r="JAO89" s="145" t="s">
        <v>935</v>
      </c>
      <c r="JAP89" s="145" t="s">
        <v>936</v>
      </c>
      <c r="JAQ89" s="145" t="s">
        <v>935</v>
      </c>
      <c r="JAR89" s="145" t="s">
        <v>936</v>
      </c>
      <c r="JAS89" s="145" t="s">
        <v>935</v>
      </c>
      <c r="JAT89" s="145" t="s">
        <v>936</v>
      </c>
      <c r="JAU89" s="145" t="s">
        <v>935</v>
      </c>
      <c r="JAV89" s="145" t="s">
        <v>936</v>
      </c>
      <c r="JAW89" s="145" t="s">
        <v>935</v>
      </c>
      <c r="JAX89" s="145" t="s">
        <v>936</v>
      </c>
      <c r="JAY89" s="145" t="s">
        <v>935</v>
      </c>
      <c r="JAZ89" s="145" t="s">
        <v>936</v>
      </c>
      <c r="JBA89" s="145" t="s">
        <v>935</v>
      </c>
      <c r="JBB89" s="145" t="s">
        <v>936</v>
      </c>
      <c r="JBC89" s="145" t="s">
        <v>935</v>
      </c>
      <c r="JBD89" s="145" t="s">
        <v>936</v>
      </c>
      <c r="JBE89" s="145" t="s">
        <v>935</v>
      </c>
      <c r="JBF89" s="145" t="s">
        <v>936</v>
      </c>
      <c r="JBG89" s="145" t="s">
        <v>935</v>
      </c>
      <c r="JBH89" s="145" t="s">
        <v>936</v>
      </c>
      <c r="JBI89" s="145" t="s">
        <v>935</v>
      </c>
      <c r="JBJ89" s="145" t="s">
        <v>936</v>
      </c>
      <c r="JBK89" s="145" t="s">
        <v>935</v>
      </c>
      <c r="JBL89" s="145" t="s">
        <v>936</v>
      </c>
      <c r="JBM89" s="145" t="s">
        <v>935</v>
      </c>
      <c r="JBN89" s="145" t="s">
        <v>936</v>
      </c>
      <c r="JBO89" s="145" t="s">
        <v>935</v>
      </c>
      <c r="JBP89" s="145" t="s">
        <v>936</v>
      </c>
      <c r="JBQ89" s="145" t="s">
        <v>935</v>
      </c>
      <c r="JBR89" s="145" t="s">
        <v>936</v>
      </c>
      <c r="JBS89" s="145" t="s">
        <v>935</v>
      </c>
      <c r="JBT89" s="145" t="s">
        <v>936</v>
      </c>
      <c r="JBU89" s="145" t="s">
        <v>935</v>
      </c>
      <c r="JBV89" s="145" t="s">
        <v>936</v>
      </c>
      <c r="JBW89" s="145" t="s">
        <v>935</v>
      </c>
      <c r="JBX89" s="145" t="s">
        <v>936</v>
      </c>
      <c r="JBY89" s="145" t="s">
        <v>935</v>
      </c>
      <c r="JBZ89" s="145" t="s">
        <v>936</v>
      </c>
      <c r="JCA89" s="145" t="s">
        <v>935</v>
      </c>
      <c r="JCB89" s="145" t="s">
        <v>936</v>
      </c>
      <c r="JCC89" s="145" t="s">
        <v>935</v>
      </c>
      <c r="JCD89" s="145" t="s">
        <v>936</v>
      </c>
      <c r="JCE89" s="145" t="s">
        <v>935</v>
      </c>
      <c r="JCF89" s="145" t="s">
        <v>936</v>
      </c>
      <c r="JCG89" s="145" t="s">
        <v>935</v>
      </c>
      <c r="JCH89" s="145" t="s">
        <v>936</v>
      </c>
      <c r="JCI89" s="145" t="s">
        <v>935</v>
      </c>
      <c r="JCJ89" s="145" t="s">
        <v>936</v>
      </c>
      <c r="JCK89" s="145" t="s">
        <v>935</v>
      </c>
      <c r="JCL89" s="145" t="s">
        <v>936</v>
      </c>
      <c r="JCM89" s="145" t="s">
        <v>935</v>
      </c>
      <c r="JCN89" s="145" t="s">
        <v>936</v>
      </c>
      <c r="JCO89" s="145" t="s">
        <v>935</v>
      </c>
      <c r="JCP89" s="145" t="s">
        <v>936</v>
      </c>
      <c r="JCQ89" s="145" t="s">
        <v>935</v>
      </c>
      <c r="JCR89" s="145" t="s">
        <v>936</v>
      </c>
      <c r="JCS89" s="145" t="s">
        <v>935</v>
      </c>
      <c r="JCT89" s="145" t="s">
        <v>936</v>
      </c>
      <c r="JCU89" s="145" t="s">
        <v>935</v>
      </c>
      <c r="JCV89" s="145" t="s">
        <v>936</v>
      </c>
      <c r="JCW89" s="145" t="s">
        <v>935</v>
      </c>
      <c r="JCX89" s="145" t="s">
        <v>936</v>
      </c>
      <c r="JCY89" s="145" t="s">
        <v>935</v>
      </c>
      <c r="JCZ89" s="145" t="s">
        <v>936</v>
      </c>
      <c r="JDA89" s="145" t="s">
        <v>935</v>
      </c>
      <c r="JDB89" s="145" t="s">
        <v>936</v>
      </c>
      <c r="JDC89" s="145" t="s">
        <v>935</v>
      </c>
      <c r="JDD89" s="145" t="s">
        <v>936</v>
      </c>
      <c r="JDE89" s="145" t="s">
        <v>935</v>
      </c>
      <c r="JDF89" s="145" t="s">
        <v>936</v>
      </c>
      <c r="JDG89" s="145" t="s">
        <v>935</v>
      </c>
      <c r="JDH89" s="145" t="s">
        <v>936</v>
      </c>
      <c r="JDI89" s="145" t="s">
        <v>935</v>
      </c>
      <c r="JDJ89" s="145" t="s">
        <v>936</v>
      </c>
      <c r="JDK89" s="145" t="s">
        <v>935</v>
      </c>
      <c r="JDL89" s="145" t="s">
        <v>936</v>
      </c>
      <c r="JDM89" s="145" t="s">
        <v>935</v>
      </c>
      <c r="JDN89" s="145" t="s">
        <v>936</v>
      </c>
      <c r="JDO89" s="145" t="s">
        <v>935</v>
      </c>
      <c r="JDP89" s="145" t="s">
        <v>936</v>
      </c>
      <c r="JDQ89" s="145" t="s">
        <v>935</v>
      </c>
      <c r="JDR89" s="145" t="s">
        <v>936</v>
      </c>
      <c r="JDS89" s="145" t="s">
        <v>935</v>
      </c>
      <c r="JDT89" s="145" t="s">
        <v>936</v>
      </c>
      <c r="JDU89" s="145" t="s">
        <v>935</v>
      </c>
      <c r="JDV89" s="145" t="s">
        <v>936</v>
      </c>
      <c r="JDW89" s="145" t="s">
        <v>935</v>
      </c>
      <c r="JDX89" s="145" t="s">
        <v>936</v>
      </c>
      <c r="JDY89" s="145" t="s">
        <v>935</v>
      </c>
      <c r="JDZ89" s="145" t="s">
        <v>936</v>
      </c>
      <c r="JEA89" s="145" t="s">
        <v>935</v>
      </c>
      <c r="JEB89" s="145" t="s">
        <v>936</v>
      </c>
      <c r="JEC89" s="145" t="s">
        <v>935</v>
      </c>
      <c r="JED89" s="145" t="s">
        <v>936</v>
      </c>
      <c r="JEE89" s="145" t="s">
        <v>935</v>
      </c>
      <c r="JEF89" s="145" t="s">
        <v>936</v>
      </c>
      <c r="JEG89" s="145" t="s">
        <v>935</v>
      </c>
      <c r="JEH89" s="145" t="s">
        <v>936</v>
      </c>
      <c r="JEI89" s="145" t="s">
        <v>935</v>
      </c>
      <c r="JEJ89" s="145" t="s">
        <v>936</v>
      </c>
      <c r="JEK89" s="145" t="s">
        <v>935</v>
      </c>
      <c r="JEL89" s="145" t="s">
        <v>936</v>
      </c>
      <c r="JEM89" s="145" t="s">
        <v>935</v>
      </c>
      <c r="JEN89" s="145" t="s">
        <v>936</v>
      </c>
      <c r="JEO89" s="145" t="s">
        <v>935</v>
      </c>
      <c r="JEP89" s="145" t="s">
        <v>936</v>
      </c>
      <c r="JEQ89" s="145" t="s">
        <v>935</v>
      </c>
      <c r="JER89" s="145" t="s">
        <v>936</v>
      </c>
      <c r="JES89" s="145" t="s">
        <v>935</v>
      </c>
      <c r="JET89" s="145" t="s">
        <v>936</v>
      </c>
      <c r="JEU89" s="145" t="s">
        <v>935</v>
      </c>
      <c r="JEV89" s="145" t="s">
        <v>936</v>
      </c>
      <c r="JEW89" s="145" t="s">
        <v>935</v>
      </c>
      <c r="JEX89" s="145" t="s">
        <v>936</v>
      </c>
      <c r="JEY89" s="145" t="s">
        <v>935</v>
      </c>
      <c r="JEZ89" s="145" t="s">
        <v>936</v>
      </c>
      <c r="JFA89" s="145" t="s">
        <v>935</v>
      </c>
      <c r="JFB89" s="145" t="s">
        <v>936</v>
      </c>
      <c r="JFC89" s="145" t="s">
        <v>935</v>
      </c>
      <c r="JFD89" s="145" t="s">
        <v>936</v>
      </c>
      <c r="JFE89" s="145" t="s">
        <v>935</v>
      </c>
      <c r="JFF89" s="145" t="s">
        <v>936</v>
      </c>
      <c r="JFG89" s="145" t="s">
        <v>935</v>
      </c>
      <c r="JFH89" s="145" t="s">
        <v>936</v>
      </c>
      <c r="JFI89" s="145" t="s">
        <v>935</v>
      </c>
      <c r="JFJ89" s="145" t="s">
        <v>936</v>
      </c>
      <c r="JFK89" s="145" t="s">
        <v>935</v>
      </c>
      <c r="JFL89" s="145" t="s">
        <v>936</v>
      </c>
      <c r="JFM89" s="145" t="s">
        <v>935</v>
      </c>
      <c r="JFN89" s="145" t="s">
        <v>936</v>
      </c>
      <c r="JFO89" s="145" t="s">
        <v>935</v>
      </c>
      <c r="JFP89" s="145" t="s">
        <v>936</v>
      </c>
      <c r="JFQ89" s="145" t="s">
        <v>935</v>
      </c>
      <c r="JFR89" s="145" t="s">
        <v>936</v>
      </c>
      <c r="JFS89" s="145" t="s">
        <v>935</v>
      </c>
      <c r="JFT89" s="145" t="s">
        <v>936</v>
      </c>
      <c r="JFU89" s="145" t="s">
        <v>935</v>
      </c>
      <c r="JFV89" s="145" t="s">
        <v>936</v>
      </c>
      <c r="JFW89" s="145" t="s">
        <v>935</v>
      </c>
      <c r="JFX89" s="145" t="s">
        <v>936</v>
      </c>
      <c r="JFY89" s="145" t="s">
        <v>935</v>
      </c>
      <c r="JFZ89" s="145" t="s">
        <v>936</v>
      </c>
      <c r="JGA89" s="145" t="s">
        <v>935</v>
      </c>
      <c r="JGB89" s="145" t="s">
        <v>936</v>
      </c>
      <c r="JGC89" s="145" t="s">
        <v>935</v>
      </c>
      <c r="JGD89" s="145" t="s">
        <v>936</v>
      </c>
      <c r="JGE89" s="145" t="s">
        <v>935</v>
      </c>
      <c r="JGF89" s="145" t="s">
        <v>936</v>
      </c>
      <c r="JGG89" s="145" t="s">
        <v>935</v>
      </c>
      <c r="JGH89" s="145" t="s">
        <v>936</v>
      </c>
      <c r="JGI89" s="145" t="s">
        <v>935</v>
      </c>
      <c r="JGJ89" s="145" t="s">
        <v>936</v>
      </c>
      <c r="JGK89" s="145" t="s">
        <v>935</v>
      </c>
      <c r="JGL89" s="145" t="s">
        <v>936</v>
      </c>
      <c r="JGM89" s="145" t="s">
        <v>935</v>
      </c>
      <c r="JGN89" s="145" t="s">
        <v>936</v>
      </c>
      <c r="JGO89" s="145" t="s">
        <v>935</v>
      </c>
      <c r="JGP89" s="145" t="s">
        <v>936</v>
      </c>
      <c r="JGQ89" s="145" t="s">
        <v>935</v>
      </c>
      <c r="JGR89" s="145" t="s">
        <v>936</v>
      </c>
      <c r="JGS89" s="145" t="s">
        <v>935</v>
      </c>
      <c r="JGT89" s="145" t="s">
        <v>936</v>
      </c>
      <c r="JGU89" s="145" t="s">
        <v>935</v>
      </c>
      <c r="JGV89" s="145" t="s">
        <v>936</v>
      </c>
      <c r="JGW89" s="145" t="s">
        <v>935</v>
      </c>
      <c r="JGX89" s="145" t="s">
        <v>936</v>
      </c>
      <c r="JGY89" s="145" t="s">
        <v>935</v>
      </c>
      <c r="JGZ89" s="145" t="s">
        <v>936</v>
      </c>
      <c r="JHA89" s="145" t="s">
        <v>935</v>
      </c>
      <c r="JHB89" s="145" t="s">
        <v>936</v>
      </c>
      <c r="JHC89" s="145" t="s">
        <v>935</v>
      </c>
      <c r="JHD89" s="145" t="s">
        <v>936</v>
      </c>
      <c r="JHE89" s="145" t="s">
        <v>935</v>
      </c>
      <c r="JHF89" s="145" t="s">
        <v>936</v>
      </c>
      <c r="JHG89" s="145" t="s">
        <v>935</v>
      </c>
      <c r="JHH89" s="145" t="s">
        <v>936</v>
      </c>
      <c r="JHI89" s="145" t="s">
        <v>935</v>
      </c>
      <c r="JHJ89" s="145" t="s">
        <v>936</v>
      </c>
      <c r="JHK89" s="145" t="s">
        <v>935</v>
      </c>
      <c r="JHL89" s="145" t="s">
        <v>936</v>
      </c>
      <c r="JHM89" s="145" t="s">
        <v>935</v>
      </c>
      <c r="JHN89" s="145" t="s">
        <v>936</v>
      </c>
      <c r="JHO89" s="145" t="s">
        <v>935</v>
      </c>
      <c r="JHP89" s="145" t="s">
        <v>936</v>
      </c>
      <c r="JHQ89" s="145" t="s">
        <v>935</v>
      </c>
      <c r="JHR89" s="145" t="s">
        <v>936</v>
      </c>
      <c r="JHS89" s="145" t="s">
        <v>935</v>
      </c>
      <c r="JHT89" s="145" t="s">
        <v>936</v>
      </c>
      <c r="JHU89" s="145" t="s">
        <v>935</v>
      </c>
      <c r="JHV89" s="145" t="s">
        <v>936</v>
      </c>
      <c r="JHW89" s="145" t="s">
        <v>935</v>
      </c>
      <c r="JHX89" s="145" t="s">
        <v>936</v>
      </c>
      <c r="JHY89" s="145" t="s">
        <v>935</v>
      </c>
      <c r="JHZ89" s="145" t="s">
        <v>936</v>
      </c>
      <c r="JIA89" s="145" t="s">
        <v>935</v>
      </c>
      <c r="JIB89" s="145" t="s">
        <v>936</v>
      </c>
      <c r="JIC89" s="145" t="s">
        <v>935</v>
      </c>
      <c r="JID89" s="145" t="s">
        <v>936</v>
      </c>
      <c r="JIE89" s="145" t="s">
        <v>935</v>
      </c>
      <c r="JIF89" s="145" t="s">
        <v>936</v>
      </c>
      <c r="JIG89" s="145" t="s">
        <v>935</v>
      </c>
      <c r="JIH89" s="145" t="s">
        <v>936</v>
      </c>
      <c r="JII89" s="145" t="s">
        <v>935</v>
      </c>
      <c r="JIJ89" s="145" t="s">
        <v>936</v>
      </c>
      <c r="JIK89" s="145" t="s">
        <v>935</v>
      </c>
      <c r="JIL89" s="145" t="s">
        <v>936</v>
      </c>
      <c r="JIM89" s="145" t="s">
        <v>935</v>
      </c>
      <c r="JIN89" s="145" t="s">
        <v>936</v>
      </c>
      <c r="JIO89" s="145" t="s">
        <v>935</v>
      </c>
      <c r="JIP89" s="145" t="s">
        <v>936</v>
      </c>
      <c r="JIQ89" s="145" t="s">
        <v>935</v>
      </c>
      <c r="JIR89" s="145" t="s">
        <v>936</v>
      </c>
      <c r="JIS89" s="145" t="s">
        <v>935</v>
      </c>
      <c r="JIT89" s="145" t="s">
        <v>936</v>
      </c>
      <c r="JIU89" s="145" t="s">
        <v>935</v>
      </c>
      <c r="JIV89" s="145" t="s">
        <v>936</v>
      </c>
      <c r="JIW89" s="145" t="s">
        <v>935</v>
      </c>
      <c r="JIX89" s="145" t="s">
        <v>936</v>
      </c>
      <c r="JIY89" s="145" t="s">
        <v>935</v>
      </c>
      <c r="JIZ89" s="145" t="s">
        <v>936</v>
      </c>
      <c r="JJA89" s="145" t="s">
        <v>935</v>
      </c>
      <c r="JJB89" s="145" t="s">
        <v>936</v>
      </c>
      <c r="JJC89" s="145" t="s">
        <v>935</v>
      </c>
      <c r="JJD89" s="145" t="s">
        <v>936</v>
      </c>
      <c r="JJE89" s="145" t="s">
        <v>935</v>
      </c>
      <c r="JJF89" s="145" t="s">
        <v>936</v>
      </c>
      <c r="JJG89" s="145" t="s">
        <v>935</v>
      </c>
      <c r="JJH89" s="145" t="s">
        <v>936</v>
      </c>
      <c r="JJI89" s="145" t="s">
        <v>935</v>
      </c>
      <c r="JJJ89" s="145" t="s">
        <v>936</v>
      </c>
      <c r="JJK89" s="145" t="s">
        <v>935</v>
      </c>
      <c r="JJL89" s="145" t="s">
        <v>936</v>
      </c>
      <c r="JJM89" s="145" t="s">
        <v>935</v>
      </c>
      <c r="JJN89" s="145" t="s">
        <v>936</v>
      </c>
      <c r="JJO89" s="145" t="s">
        <v>935</v>
      </c>
      <c r="JJP89" s="145" t="s">
        <v>936</v>
      </c>
      <c r="JJQ89" s="145" t="s">
        <v>935</v>
      </c>
      <c r="JJR89" s="145" t="s">
        <v>936</v>
      </c>
      <c r="JJS89" s="145" t="s">
        <v>935</v>
      </c>
      <c r="JJT89" s="145" t="s">
        <v>936</v>
      </c>
      <c r="JJU89" s="145" t="s">
        <v>935</v>
      </c>
      <c r="JJV89" s="145" t="s">
        <v>936</v>
      </c>
      <c r="JJW89" s="145" t="s">
        <v>935</v>
      </c>
      <c r="JJX89" s="145" t="s">
        <v>936</v>
      </c>
      <c r="JJY89" s="145" t="s">
        <v>935</v>
      </c>
      <c r="JJZ89" s="145" t="s">
        <v>936</v>
      </c>
      <c r="JKA89" s="145" t="s">
        <v>935</v>
      </c>
      <c r="JKB89" s="145" t="s">
        <v>936</v>
      </c>
      <c r="JKC89" s="145" t="s">
        <v>935</v>
      </c>
      <c r="JKD89" s="145" t="s">
        <v>936</v>
      </c>
      <c r="JKE89" s="145" t="s">
        <v>935</v>
      </c>
      <c r="JKF89" s="145" t="s">
        <v>936</v>
      </c>
      <c r="JKG89" s="145" t="s">
        <v>935</v>
      </c>
      <c r="JKH89" s="145" t="s">
        <v>936</v>
      </c>
      <c r="JKI89" s="145" t="s">
        <v>935</v>
      </c>
      <c r="JKJ89" s="145" t="s">
        <v>936</v>
      </c>
      <c r="JKK89" s="145" t="s">
        <v>935</v>
      </c>
      <c r="JKL89" s="145" t="s">
        <v>936</v>
      </c>
      <c r="JKM89" s="145" t="s">
        <v>935</v>
      </c>
      <c r="JKN89" s="145" t="s">
        <v>936</v>
      </c>
      <c r="JKO89" s="145" t="s">
        <v>935</v>
      </c>
      <c r="JKP89" s="145" t="s">
        <v>936</v>
      </c>
      <c r="JKQ89" s="145" t="s">
        <v>935</v>
      </c>
      <c r="JKR89" s="145" t="s">
        <v>936</v>
      </c>
      <c r="JKS89" s="145" t="s">
        <v>935</v>
      </c>
      <c r="JKT89" s="145" t="s">
        <v>936</v>
      </c>
      <c r="JKU89" s="145" t="s">
        <v>935</v>
      </c>
      <c r="JKV89" s="145" t="s">
        <v>936</v>
      </c>
      <c r="JKW89" s="145" t="s">
        <v>935</v>
      </c>
      <c r="JKX89" s="145" t="s">
        <v>936</v>
      </c>
      <c r="JKY89" s="145" t="s">
        <v>935</v>
      </c>
      <c r="JKZ89" s="145" t="s">
        <v>936</v>
      </c>
      <c r="JLA89" s="145" t="s">
        <v>935</v>
      </c>
      <c r="JLB89" s="145" t="s">
        <v>936</v>
      </c>
      <c r="JLC89" s="145" t="s">
        <v>935</v>
      </c>
      <c r="JLD89" s="145" t="s">
        <v>936</v>
      </c>
      <c r="JLE89" s="145" t="s">
        <v>935</v>
      </c>
      <c r="JLF89" s="145" t="s">
        <v>936</v>
      </c>
      <c r="JLG89" s="145" t="s">
        <v>935</v>
      </c>
      <c r="JLH89" s="145" t="s">
        <v>936</v>
      </c>
      <c r="JLI89" s="145" t="s">
        <v>935</v>
      </c>
      <c r="JLJ89" s="145" t="s">
        <v>936</v>
      </c>
      <c r="JLK89" s="145" t="s">
        <v>935</v>
      </c>
      <c r="JLL89" s="145" t="s">
        <v>936</v>
      </c>
      <c r="JLM89" s="145" t="s">
        <v>935</v>
      </c>
      <c r="JLN89" s="145" t="s">
        <v>936</v>
      </c>
      <c r="JLO89" s="145" t="s">
        <v>935</v>
      </c>
      <c r="JLP89" s="145" t="s">
        <v>936</v>
      </c>
      <c r="JLQ89" s="145" t="s">
        <v>935</v>
      </c>
      <c r="JLR89" s="145" t="s">
        <v>936</v>
      </c>
      <c r="JLS89" s="145" t="s">
        <v>935</v>
      </c>
      <c r="JLT89" s="145" t="s">
        <v>936</v>
      </c>
      <c r="JLU89" s="145" t="s">
        <v>935</v>
      </c>
      <c r="JLV89" s="145" t="s">
        <v>936</v>
      </c>
      <c r="JLW89" s="145" t="s">
        <v>935</v>
      </c>
      <c r="JLX89" s="145" t="s">
        <v>936</v>
      </c>
      <c r="JLY89" s="145" t="s">
        <v>935</v>
      </c>
      <c r="JLZ89" s="145" t="s">
        <v>936</v>
      </c>
      <c r="JMA89" s="145" t="s">
        <v>935</v>
      </c>
      <c r="JMB89" s="145" t="s">
        <v>936</v>
      </c>
      <c r="JMC89" s="145" t="s">
        <v>935</v>
      </c>
      <c r="JMD89" s="145" t="s">
        <v>936</v>
      </c>
      <c r="JME89" s="145" t="s">
        <v>935</v>
      </c>
      <c r="JMF89" s="145" t="s">
        <v>936</v>
      </c>
      <c r="JMG89" s="145" t="s">
        <v>935</v>
      </c>
      <c r="JMH89" s="145" t="s">
        <v>936</v>
      </c>
      <c r="JMI89" s="145" t="s">
        <v>935</v>
      </c>
      <c r="JMJ89" s="145" t="s">
        <v>936</v>
      </c>
      <c r="JMK89" s="145" t="s">
        <v>935</v>
      </c>
      <c r="JML89" s="145" t="s">
        <v>936</v>
      </c>
      <c r="JMM89" s="145" t="s">
        <v>935</v>
      </c>
      <c r="JMN89" s="145" t="s">
        <v>936</v>
      </c>
      <c r="JMO89" s="145" t="s">
        <v>935</v>
      </c>
      <c r="JMP89" s="145" t="s">
        <v>936</v>
      </c>
      <c r="JMQ89" s="145" t="s">
        <v>935</v>
      </c>
      <c r="JMR89" s="145" t="s">
        <v>936</v>
      </c>
      <c r="JMS89" s="145" t="s">
        <v>935</v>
      </c>
      <c r="JMT89" s="145" t="s">
        <v>936</v>
      </c>
      <c r="JMU89" s="145" t="s">
        <v>935</v>
      </c>
      <c r="JMV89" s="145" t="s">
        <v>936</v>
      </c>
      <c r="JMW89" s="145" t="s">
        <v>935</v>
      </c>
      <c r="JMX89" s="145" t="s">
        <v>936</v>
      </c>
      <c r="JMY89" s="145" t="s">
        <v>935</v>
      </c>
      <c r="JMZ89" s="145" t="s">
        <v>936</v>
      </c>
      <c r="JNA89" s="145" t="s">
        <v>935</v>
      </c>
      <c r="JNB89" s="145" t="s">
        <v>936</v>
      </c>
      <c r="JNC89" s="145" t="s">
        <v>935</v>
      </c>
      <c r="JND89" s="145" t="s">
        <v>936</v>
      </c>
      <c r="JNE89" s="145" t="s">
        <v>935</v>
      </c>
      <c r="JNF89" s="145" t="s">
        <v>936</v>
      </c>
      <c r="JNG89" s="145" t="s">
        <v>935</v>
      </c>
      <c r="JNH89" s="145" t="s">
        <v>936</v>
      </c>
      <c r="JNI89" s="145" t="s">
        <v>935</v>
      </c>
      <c r="JNJ89" s="145" t="s">
        <v>936</v>
      </c>
      <c r="JNK89" s="145" t="s">
        <v>935</v>
      </c>
      <c r="JNL89" s="145" t="s">
        <v>936</v>
      </c>
      <c r="JNM89" s="145" t="s">
        <v>935</v>
      </c>
      <c r="JNN89" s="145" t="s">
        <v>936</v>
      </c>
      <c r="JNO89" s="145" t="s">
        <v>935</v>
      </c>
      <c r="JNP89" s="145" t="s">
        <v>936</v>
      </c>
      <c r="JNQ89" s="145" t="s">
        <v>935</v>
      </c>
      <c r="JNR89" s="145" t="s">
        <v>936</v>
      </c>
      <c r="JNS89" s="145" t="s">
        <v>935</v>
      </c>
      <c r="JNT89" s="145" t="s">
        <v>936</v>
      </c>
      <c r="JNU89" s="145" t="s">
        <v>935</v>
      </c>
      <c r="JNV89" s="145" t="s">
        <v>936</v>
      </c>
      <c r="JNW89" s="145" t="s">
        <v>935</v>
      </c>
      <c r="JNX89" s="145" t="s">
        <v>936</v>
      </c>
      <c r="JNY89" s="145" t="s">
        <v>935</v>
      </c>
      <c r="JNZ89" s="145" t="s">
        <v>936</v>
      </c>
      <c r="JOA89" s="145" t="s">
        <v>935</v>
      </c>
      <c r="JOB89" s="145" t="s">
        <v>936</v>
      </c>
      <c r="JOC89" s="145" t="s">
        <v>935</v>
      </c>
      <c r="JOD89" s="145" t="s">
        <v>936</v>
      </c>
      <c r="JOE89" s="145" t="s">
        <v>935</v>
      </c>
      <c r="JOF89" s="145" t="s">
        <v>936</v>
      </c>
      <c r="JOG89" s="145" t="s">
        <v>935</v>
      </c>
      <c r="JOH89" s="145" t="s">
        <v>936</v>
      </c>
      <c r="JOI89" s="145" t="s">
        <v>935</v>
      </c>
      <c r="JOJ89" s="145" t="s">
        <v>936</v>
      </c>
      <c r="JOK89" s="145" t="s">
        <v>935</v>
      </c>
      <c r="JOL89" s="145" t="s">
        <v>936</v>
      </c>
      <c r="JOM89" s="145" t="s">
        <v>935</v>
      </c>
      <c r="JON89" s="145" t="s">
        <v>936</v>
      </c>
      <c r="JOO89" s="145" t="s">
        <v>935</v>
      </c>
      <c r="JOP89" s="145" t="s">
        <v>936</v>
      </c>
      <c r="JOQ89" s="145" t="s">
        <v>935</v>
      </c>
      <c r="JOR89" s="145" t="s">
        <v>936</v>
      </c>
      <c r="JOS89" s="145" t="s">
        <v>935</v>
      </c>
      <c r="JOT89" s="145" t="s">
        <v>936</v>
      </c>
      <c r="JOU89" s="145" t="s">
        <v>935</v>
      </c>
      <c r="JOV89" s="145" t="s">
        <v>936</v>
      </c>
      <c r="JOW89" s="145" t="s">
        <v>935</v>
      </c>
      <c r="JOX89" s="145" t="s">
        <v>936</v>
      </c>
      <c r="JOY89" s="145" t="s">
        <v>935</v>
      </c>
      <c r="JOZ89" s="145" t="s">
        <v>936</v>
      </c>
      <c r="JPA89" s="145" t="s">
        <v>935</v>
      </c>
      <c r="JPB89" s="145" t="s">
        <v>936</v>
      </c>
      <c r="JPC89" s="145" t="s">
        <v>935</v>
      </c>
      <c r="JPD89" s="145" t="s">
        <v>936</v>
      </c>
      <c r="JPE89" s="145" t="s">
        <v>935</v>
      </c>
      <c r="JPF89" s="145" t="s">
        <v>936</v>
      </c>
      <c r="JPG89" s="145" t="s">
        <v>935</v>
      </c>
      <c r="JPH89" s="145" t="s">
        <v>936</v>
      </c>
      <c r="JPI89" s="145" t="s">
        <v>935</v>
      </c>
      <c r="JPJ89" s="145" t="s">
        <v>936</v>
      </c>
      <c r="JPK89" s="145" t="s">
        <v>935</v>
      </c>
      <c r="JPL89" s="145" t="s">
        <v>936</v>
      </c>
      <c r="JPM89" s="145" t="s">
        <v>935</v>
      </c>
      <c r="JPN89" s="145" t="s">
        <v>936</v>
      </c>
      <c r="JPO89" s="145" t="s">
        <v>935</v>
      </c>
      <c r="JPP89" s="145" t="s">
        <v>936</v>
      </c>
      <c r="JPQ89" s="145" t="s">
        <v>935</v>
      </c>
      <c r="JPR89" s="145" t="s">
        <v>936</v>
      </c>
      <c r="JPS89" s="145" t="s">
        <v>935</v>
      </c>
      <c r="JPT89" s="145" t="s">
        <v>936</v>
      </c>
      <c r="JPU89" s="145" t="s">
        <v>935</v>
      </c>
      <c r="JPV89" s="145" t="s">
        <v>936</v>
      </c>
      <c r="JPW89" s="145" t="s">
        <v>935</v>
      </c>
      <c r="JPX89" s="145" t="s">
        <v>936</v>
      </c>
      <c r="JPY89" s="145" t="s">
        <v>935</v>
      </c>
      <c r="JPZ89" s="145" t="s">
        <v>936</v>
      </c>
      <c r="JQA89" s="145" t="s">
        <v>935</v>
      </c>
      <c r="JQB89" s="145" t="s">
        <v>936</v>
      </c>
      <c r="JQC89" s="145" t="s">
        <v>935</v>
      </c>
      <c r="JQD89" s="145" t="s">
        <v>936</v>
      </c>
      <c r="JQE89" s="145" t="s">
        <v>935</v>
      </c>
      <c r="JQF89" s="145" t="s">
        <v>936</v>
      </c>
      <c r="JQG89" s="145" t="s">
        <v>935</v>
      </c>
      <c r="JQH89" s="145" t="s">
        <v>936</v>
      </c>
      <c r="JQI89" s="145" t="s">
        <v>935</v>
      </c>
      <c r="JQJ89" s="145" t="s">
        <v>936</v>
      </c>
      <c r="JQK89" s="145" t="s">
        <v>935</v>
      </c>
      <c r="JQL89" s="145" t="s">
        <v>936</v>
      </c>
      <c r="JQM89" s="145" t="s">
        <v>935</v>
      </c>
      <c r="JQN89" s="145" t="s">
        <v>936</v>
      </c>
      <c r="JQO89" s="145" t="s">
        <v>935</v>
      </c>
      <c r="JQP89" s="145" t="s">
        <v>936</v>
      </c>
      <c r="JQQ89" s="145" t="s">
        <v>935</v>
      </c>
      <c r="JQR89" s="145" t="s">
        <v>936</v>
      </c>
      <c r="JQS89" s="145" t="s">
        <v>935</v>
      </c>
      <c r="JQT89" s="145" t="s">
        <v>936</v>
      </c>
      <c r="JQU89" s="145" t="s">
        <v>935</v>
      </c>
      <c r="JQV89" s="145" t="s">
        <v>936</v>
      </c>
      <c r="JQW89" s="145" t="s">
        <v>935</v>
      </c>
      <c r="JQX89" s="145" t="s">
        <v>936</v>
      </c>
      <c r="JQY89" s="145" t="s">
        <v>935</v>
      </c>
      <c r="JQZ89" s="145" t="s">
        <v>936</v>
      </c>
      <c r="JRA89" s="145" t="s">
        <v>935</v>
      </c>
      <c r="JRB89" s="145" t="s">
        <v>936</v>
      </c>
      <c r="JRC89" s="145" t="s">
        <v>935</v>
      </c>
      <c r="JRD89" s="145" t="s">
        <v>936</v>
      </c>
      <c r="JRE89" s="145" t="s">
        <v>935</v>
      </c>
      <c r="JRF89" s="145" t="s">
        <v>936</v>
      </c>
      <c r="JRG89" s="145" t="s">
        <v>935</v>
      </c>
      <c r="JRH89" s="145" t="s">
        <v>936</v>
      </c>
      <c r="JRI89" s="145" t="s">
        <v>935</v>
      </c>
      <c r="JRJ89" s="145" t="s">
        <v>936</v>
      </c>
      <c r="JRK89" s="145" t="s">
        <v>935</v>
      </c>
      <c r="JRL89" s="145" t="s">
        <v>936</v>
      </c>
      <c r="JRM89" s="145" t="s">
        <v>935</v>
      </c>
      <c r="JRN89" s="145" t="s">
        <v>936</v>
      </c>
      <c r="JRO89" s="145" t="s">
        <v>935</v>
      </c>
      <c r="JRP89" s="145" t="s">
        <v>936</v>
      </c>
      <c r="JRQ89" s="145" t="s">
        <v>935</v>
      </c>
      <c r="JRR89" s="145" t="s">
        <v>936</v>
      </c>
      <c r="JRS89" s="145" t="s">
        <v>935</v>
      </c>
      <c r="JRT89" s="145" t="s">
        <v>936</v>
      </c>
      <c r="JRU89" s="145" t="s">
        <v>935</v>
      </c>
      <c r="JRV89" s="145" t="s">
        <v>936</v>
      </c>
      <c r="JRW89" s="145" t="s">
        <v>935</v>
      </c>
      <c r="JRX89" s="145" t="s">
        <v>936</v>
      </c>
      <c r="JRY89" s="145" t="s">
        <v>935</v>
      </c>
      <c r="JRZ89" s="145" t="s">
        <v>936</v>
      </c>
      <c r="JSA89" s="145" t="s">
        <v>935</v>
      </c>
      <c r="JSB89" s="145" t="s">
        <v>936</v>
      </c>
      <c r="JSC89" s="145" t="s">
        <v>935</v>
      </c>
      <c r="JSD89" s="145" t="s">
        <v>936</v>
      </c>
      <c r="JSE89" s="145" t="s">
        <v>935</v>
      </c>
      <c r="JSF89" s="145" t="s">
        <v>936</v>
      </c>
      <c r="JSG89" s="145" t="s">
        <v>935</v>
      </c>
      <c r="JSH89" s="145" t="s">
        <v>936</v>
      </c>
      <c r="JSI89" s="145" t="s">
        <v>935</v>
      </c>
      <c r="JSJ89" s="145" t="s">
        <v>936</v>
      </c>
      <c r="JSK89" s="145" t="s">
        <v>935</v>
      </c>
      <c r="JSL89" s="145" t="s">
        <v>936</v>
      </c>
      <c r="JSM89" s="145" t="s">
        <v>935</v>
      </c>
      <c r="JSN89" s="145" t="s">
        <v>936</v>
      </c>
      <c r="JSO89" s="145" t="s">
        <v>935</v>
      </c>
      <c r="JSP89" s="145" t="s">
        <v>936</v>
      </c>
      <c r="JSQ89" s="145" t="s">
        <v>935</v>
      </c>
      <c r="JSR89" s="145" t="s">
        <v>936</v>
      </c>
      <c r="JSS89" s="145" t="s">
        <v>935</v>
      </c>
      <c r="JST89" s="145" t="s">
        <v>936</v>
      </c>
      <c r="JSU89" s="145" t="s">
        <v>935</v>
      </c>
      <c r="JSV89" s="145" t="s">
        <v>936</v>
      </c>
      <c r="JSW89" s="145" t="s">
        <v>935</v>
      </c>
      <c r="JSX89" s="145" t="s">
        <v>936</v>
      </c>
      <c r="JSY89" s="145" t="s">
        <v>935</v>
      </c>
      <c r="JSZ89" s="145" t="s">
        <v>936</v>
      </c>
      <c r="JTA89" s="145" t="s">
        <v>935</v>
      </c>
      <c r="JTB89" s="145" t="s">
        <v>936</v>
      </c>
      <c r="JTC89" s="145" t="s">
        <v>935</v>
      </c>
      <c r="JTD89" s="145" t="s">
        <v>936</v>
      </c>
      <c r="JTE89" s="145" t="s">
        <v>935</v>
      </c>
      <c r="JTF89" s="145" t="s">
        <v>936</v>
      </c>
      <c r="JTG89" s="145" t="s">
        <v>935</v>
      </c>
      <c r="JTH89" s="145" t="s">
        <v>936</v>
      </c>
      <c r="JTI89" s="145" t="s">
        <v>935</v>
      </c>
      <c r="JTJ89" s="145" t="s">
        <v>936</v>
      </c>
      <c r="JTK89" s="145" t="s">
        <v>935</v>
      </c>
      <c r="JTL89" s="145" t="s">
        <v>936</v>
      </c>
      <c r="JTM89" s="145" t="s">
        <v>935</v>
      </c>
      <c r="JTN89" s="145" t="s">
        <v>936</v>
      </c>
      <c r="JTO89" s="145" t="s">
        <v>935</v>
      </c>
      <c r="JTP89" s="145" t="s">
        <v>936</v>
      </c>
      <c r="JTQ89" s="145" t="s">
        <v>935</v>
      </c>
      <c r="JTR89" s="145" t="s">
        <v>936</v>
      </c>
      <c r="JTS89" s="145" t="s">
        <v>935</v>
      </c>
      <c r="JTT89" s="145" t="s">
        <v>936</v>
      </c>
      <c r="JTU89" s="145" t="s">
        <v>935</v>
      </c>
      <c r="JTV89" s="145" t="s">
        <v>936</v>
      </c>
      <c r="JTW89" s="145" t="s">
        <v>935</v>
      </c>
      <c r="JTX89" s="145" t="s">
        <v>936</v>
      </c>
      <c r="JTY89" s="145" t="s">
        <v>935</v>
      </c>
      <c r="JTZ89" s="145" t="s">
        <v>936</v>
      </c>
      <c r="JUA89" s="145" t="s">
        <v>935</v>
      </c>
      <c r="JUB89" s="145" t="s">
        <v>936</v>
      </c>
      <c r="JUC89" s="145" t="s">
        <v>935</v>
      </c>
      <c r="JUD89" s="145" t="s">
        <v>936</v>
      </c>
      <c r="JUE89" s="145" t="s">
        <v>935</v>
      </c>
      <c r="JUF89" s="145" t="s">
        <v>936</v>
      </c>
      <c r="JUG89" s="145" t="s">
        <v>935</v>
      </c>
      <c r="JUH89" s="145" t="s">
        <v>936</v>
      </c>
      <c r="JUI89" s="145" t="s">
        <v>935</v>
      </c>
      <c r="JUJ89" s="145" t="s">
        <v>936</v>
      </c>
      <c r="JUK89" s="145" t="s">
        <v>935</v>
      </c>
      <c r="JUL89" s="145" t="s">
        <v>936</v>
      </c>
      <c r="JUM89" s="145" t="s">
        <v>935</v>
      </c>
      <c r="JUN89" s="145" t="s">
        <v>936</v>
      </c>
      <c r="JUO89" s="145" t="s">
        <v>935</v>
      </c>
      <c r="JUP89" s="145" t="s">
        <v>936</v>
      </c>
      <c r="JUQ89" s="145" t="s">
        <v>935</v>
      </c>
      <c r="JUR89" s="145" t="s">
        <v>936</v>
      </c>
      <c r="JUS89" s="145" t="s">
        <v>935</v>
      </c>
      <c r="JUT89" s="145" t="s">
        <v>936</v>
      </c>
      <c r="JUU89" s="145" t="s">
        <v>935</v>
      </c>
      <c r="JUV89" s="145" t="s">
        <v>936</v>
      </c>
      <c r="JUW89" s="145" t="s">
        <v>935</v>
      </c>
      <c r="JUX89" s="145" t="s">
        <v>936</v>
      </c>
      <c r="JUY89" s="145" t="s">
        <v>935</v>
      </c>
      <c r="JUZ89" s="145" t="s">
        <v>936</v>
      </c>
      <c r="JVA89" s="145" t="s">
        <v>935</v>
      </c>
      <c r="JVB89" s="145" t="s">
        <v>936</v>
      </c>
      <c r="JVC89" s="145" t="s">
        <v>935</v>
      </c>
      <c r="JVD89" s="145" t="s">
        <v>936</v>
      </c>
      <c r="JVE89" s="145" t="s">
        <v>935</v>
      </c>
      <c r="JVF89" s="145" t="s">
        <v>936</v>
      </c>
      <c r="JVG89" s="145" t="s">
        <v>935</v>
      </c>
      <c r="JVH89" s="145" t="s">
        <v>936</v>
      </c>
      <c r="JVI89" s="145" t="s">
        <v>935</v>
      </c>
      <c r="JVJ89" s="145" t="s">
        <v>936</v>
      </c>
      <c r="JVK89" s="145" t="s">
        <v>935</v>
      </c>
      <c r="JVL89" s="145" t="s">
        <v>936</v>
      </c>
      <c r="JVM89" s="145" t="s">
        <v>935</v>
      </c>
      <c r="JVN89" s="145" t="s">
        <v>936</v>
      </c>
      <c r="JVO89" s="145" t="s">
        <v>935</v>
      </c>
      <c r="JVP89" s="145" t="s">
        <v>936</v>
      </c>
      <c r="JVQ89" s="145" t="s">
        <v>935</v>
      </c>
      <c r="JVR89" s="145" t="s">
        <v>936</v>
      </c>
      <c r="JVS89" s="145" t="s">
        <v>935</v>
      </c>
      <c r="JVT89" s="145" t="s">
        <v>936</v>
      </c>
      <c r="JVU89" s="145" t="s">
        <v>935</v>
      </c>
      <c r="JVV89" s="145" t="s">
        <v>936</v>
      </c>
      <c r="JVW89" s="145" t="s">
        <v>935</v>
      </c>
      <c r="JVX89" s="145" t="s">
        <v>936</v>
      </c>
      <c r="JVY89" s="145" t="s">
        <v>935</v>
      </c>
      <c r="JVZ89" s="145" t="s">
        <v>936</v>
      </c>
      <c r="JWA89" s="145" t="s">
        <v>935</v>
      </c>
      <c r="JWB89" s="145" t="s">
        <v>936</v>
      </c>
      <c r="JWC89" s="145" t="s">
        <v>935</v>
      </c>
      <c r="JWD89" s="145" t="s">
        <v>936</v>
      </c>
      <c r="JWE89" s="145" t="s">
        <v>935</v>
      </c>
      <c r="JWF89" s="145" t="s">
        <v>936</v>
      </c>
      <c r="JWG89" s="145" t="s">
        <v>935</v>
      </c>
      <c r="JWH89" s="145" t="s">
        <v>936</v>
      </c>
      <c r="JWI89" s="145" t="s">
        <v>935</v>
      </c>
      <c r="JWJ89" s="145" t="s">
        <v>936</v>
      </c>
      <c r="JWK89" s="145" t="s">
        <v>935</v>
      </c>
      <c r="JWL89" s="145" t="s">
        <v>936</v>
      </c>
      <c r="JWM89" s="145" t="s">
        <v>935</v>
      </c>
      <c r="JWN89" s="145" t="s">
        <v>936</v>
      </c>
      <c r="JWO89" s="145" t="s">
        <v>935</v>
      </c>
      <c r="JWP89" s="145" t="s">
        <v>936</v>
      </c>
      <c r="JWQ89" s="145" t="s">
        <v>935</v>
      </c>
      <c r="JWR89" s="145" t="s">
        <v>936</v>
      </c>
      <c r="JWS89" s="145" t="s">
        <v>935</v>
      </c>
      <c r="JWT89" s="145" t="s">
        <v>936</v>
      </c>
      <c r="JWU89" s="145" t="s">
        <v>935</v>
      </c>
      <c r="JWV89" s="145" t="s">
        <v>936</v>
      </c>
      <c r="JWW89" s="145" t="s">
        <v>935</v>
      </c>
      <c r="JWX89" s="145" t="s">
        <v>936</v>
      </c>
      <c r="JWY89" s="145" t="s">
        <v>935</v>
      </c>
      <c r="JWZ89" s="145" t="s">
        <v>936</v>
      </c>
      <c r="JXA89" s="145" t="s">
        <v>935</v>
      </c>
      <c r="JXB89" s="145" t="s">
        <v>936</v>
      </c>
      <c r="JXC89" s="145" t="s">
        <v>935</v>
      </c>
      <c r="JXD89" s="145" t="s">
        <v>936</v>
      </c>
      <c r="JXE89" s="145" t="s">
        <v>935</v>
      </c>
      <c r="JXF89" s="145" t="s">
        <v>936</v>
      </c>
      <c r="JXG89" s="145" t="s">
        <v>935</v>
      </c>
      <c r="JXH89" s="145" t="s">
        <v>936</v>
      </c>
      <c r="JXI89" s="145" t="s">
        <v>935</v>
      </c>
      <c r="JXJ89" s="145" t="s">
        <v>936</v>
      </c>
      <c r="JXK89" s="145" t="s">
        <v>935</v>
      </c>
      <c r="JXL89" s="145" t="s">
        <v>936</v>
      </c>
      <c r="JXM89" s="145" t="s">
        <v>935</v>
      </c>
      <c r="JXN89" s="145" t="s">
        <v>936</v>
      </c>
      <c r="JXO89" s="145" t="s">
        <v>935</v>
      </c>
      <c r="JXP89" s="145" t="s">
        <v>936</v>
      </c>
      <c r="JXQ89" s="145" t="s">
        <v>935</v>
      </c>
      <c r="JXR89" s="145" t="s">
        <v>936</v>
      </c>
      <c r="JXS89" s="145" t="s">
        <v>935</v>
      </c>
      <c r="JXT89" s="145" t="s">
        <v>936</v>
      </c>
      <c r="JXU89" s="145" t="s">
        <v>935</v>
      </c>
      <c r="JXV89" s="145" t="s">
        <v>936</v>
      </c>
      <c r="JXW89" s="145" t="s">
        <v>935</v>
      </c>
      <c r="JXX89" s="145" t="s">
        <v>936</v>
      </c>
      <c r="JXY89" s="145" t="s">
        <v>935</v>
      </c>
      <c r="JXZ89" s="145" t="s">
        <v>936</v>
      </c>
      <c r="JYA89" s="145" t="s">
        <v>935</v>
      </c>
      <c r="JYB89" s="145" t="s">
        <v>936</v>
      </c>
      <c r="JYC89" s="145" t="s">
        <v>935</v>
      </c>
      <c r="JYD89" s="145" t="s">
        <v>936</v>
      </c>
      <c r="JYE89" s="145" t="s">
        <v>935</v>
      </c>
      <c r="JYF89" s="145" t="s">
        <v>936</v>
      </c>
      <c r="JYG89" s="145" t="s">
        <v>935</v>
      </c>
      <c r="JYH89" s="145" t="s">
        <v>936</v>
      </c>
      <c r="JYI89" s="145" t="s">
        <v>935</v>
      </c>
      <c r="JYJ89" s="145" t="s">
        <v>936</v>
      </c>
      <c r="JYK89" s="145" t="s">
        <v>935</v>
      </c>
      <c r="JYL89" s="145" t="s">
        <v>936</v>
      </c>
      <c r="JYM89" s="145" t="s">
        <v>935</v>
      </c>
      <c r="JYN89" s="145" t="s">
        <v>936</v>
      </c>
      <c r="JYO89" s="145" t="s">
        <v>935</v>
      </c>
      <c r="JYP89" s="145" t="s">
        <v>936</v>
      </c>
      <c r="JYQ89" s="145" t="s">
        <v>935</v>
      </c>
      <c r="JYR89" s="145" t="s">
        <v>936</v>
      </c>
      <c r="JYS89" s="145" t="s">
        <v>935</v>
      </c>
      <c r="JYT89" s="145" t="s">
        <v>936</v>
      </c>
      <c r="JYU89" s="145" t="s">
        <v>935</v>
      </c>
      <c r="JYV89" s="145" t="s">
        <v>936</v>
      </c>
      <c r="JYW89" s="145" t="s">
        <v>935</v>
      </c>
      <c r="JYX89" s="145" t="s">
        <v>936</v>
      </c>
      <c r="JYY89" s="145" t="s">
        <v>935</v>
      </c>
      <c r="JYZ89" s="145" t="s">
        <v>936</v>
      </c>
      <c r="JZA89" s="145" t="s">
        <v>935</v>
      </c>
      <c r="JZB89" s="145" t="s">
        <v>936</v>
      </c>
      <c r="JZC89" s="145" t="s">
        <v>935</v>
      </c>
      <c r="JZD89" s="145" t="s">
        <v>936</v>
      </c>
      <c r="JZE89" s="145" t="s">
        <v>935</v>
      </c>
      <c r="JZF89" s="145" t="s">
        <v>936</v>
      </c>
      <c r="JZG89" s="145" t="s">
        <v>935</v>
      </c>
      <c r="JZH89" s="145" t="s">
        <v>936</v>
      </c>
      <c r="JZI89" s="145" t="s">
        <v>935</v>
      </c>
      <c r="JZJ89" s="145" t="s">
        <v>936</v>
      </c>
      <c r="JZK89" s="145" t="s">
        <v>935</v>
      </c>
      <c r="JZL89" s="145" t="s">
        <v>936</v>
      </c>
      <c r="JZM89" s="145" t="s">
        <v>935</v>
      </c>
      <c r="JZN89" s="145" t="s">
        <v>936</v>
      </c>
      <c r="JZO89" s="145" t="s">
        <v>935</v>
      </c>
      <c r="JZP89" s="145" t="s">
        <v>936</v>
      </c>
      <c r="JZQ89" s="145" t="s">
        <v>935</v>
      </c>
      <c r="JZR89" s="145" t="s">
        <v>936</v>
      </c>
      <c r="JZS89" s="145" t="s">
        <v>935</v>
      </c>
      <c r="JZT89" s="145" t="s">
        <v>936</v>
      </c>
      <c r="JZU89" s="145" t="s">
        <v>935</v>
      </c>
      <c r="JZV89" s="145" t="s">
        <v>936</v>
      </c>
      <c r="JZW89" s="145" t="s">
        <v>935</v>
      </c>
      <c r="JZX89" s="145" t="s">
        <v>936</v>
      </c>
      <c r="JZY89" s="145" t="s">
        <v>935</v>
      </c>
      <c r="JZZ89" s="145" t="s">
        <v>936</v>
      </c>
      <c r="KAA89" s="145" t="s">
        <v>935</v>
      </c>
      <c r="KAB89" s="145" t="s">
        <v>936</v>
      </c>
      <c r="KAC89" s="145" t="s">
        <v>935</v>
      </c>
      <c r="KAD89" s="145" t="s">
        <v>936</v>
      </c>
      <c r="KAE89" s="145" t="s">
        <v>935</v>
      </c>
      <c r="KAF89" s="145" t="s">
        <v>936</v>
      </c>
      <c r="KAG89" s="145" t="s">
        <v>935</v>
      </c>
      <c r="KAH89" s="145" t="s">
        <v>936</v>
      </c>
      <c r="KAI89" s="145" t="s">
        <v>935</v>
      </c>
      <c r="KAJ89" s="145" t="s">
        <v>936</v>
      </c>
      <c r="KAK89" s="145" t="s">
        <v>935</v>
      </c>
      <c r="KAL89" s="145" t="s">
        <v>936</v>
      </c>
      <c r="KAM89" s="145" t="s">
        <v>935</v>
      </c>
      <c r="KAN89" s="145" t="s">
        <v>936</v>
      </c>
      <c r="KAO89" s="145" t="s">
        <v>935</v>
      </c>
      <c r="KAP89" s="145" t="s">
        <v>936</v>
      </c>
      <c r="KAQ89" s="145" t="s">
        <v>935</v>
      </c>
      <c r="KAR89" s="145" t="s">
        <v>936</v>
      </c>
      <c r="KAS89" s="145" t="s">
        <v>935</v>
      </c>
      <c r="KAT89" s="145" t="s">
        <v>936</v>
      </c>
      <c r="KAU89" s="145" t="s">
        <v>935</v>
      </c>
      <c r="KAV89" s="145" t="s">
        <v>936</v>
      </c>
      <c r="KAW89" s="145" t="s">
        <v>935</v>
      </c>
      <c r="KAX89" s="145" t="s">
        <v>936</v>
      </c>
      <c r="KAY89" s="145" t="s">
        <v>935</v>
      </c>
      <c r="KAZ89" s="145" t="s">
        <v>936</v>
      </c>
      <c r="KBA89" s="145" t="s">
        <v>935</v>
      </c>
      <c r="KBB89" s="145" t="s">
        <v>936</v>
      </c>
      <c r="KBC89" s="145" t="s">
        <v>935</v>
      </c>
      <c r="KBD89" s="145" t="s">
        <v>936</v>
      </c>
      <c r="KBE89" s="145" t="s">
        <v>935</v>
      </c>
      <c r="KBF89" s="145" t="s">
        <v>936</v>
      </c>
      <c r="KBG89" s="145" t="s">
        <v>935</v>
      </c>
      <c r="KBH89" s="145" t="s">
        <v>936</v>
      </c>
      <c r="KBI89" s="145" t="s">
        <v>935</v>
      </c>
      <c r="KBJ89" s="145" t="s">
        <v>936</v>
      </c>
      <c r="KBK89" s="145" t="s">
        <v>935</v>
      </c>
      <c r="KBL89" s="145" t="s">
        <v>936</v>
      </c>
      <c r="KBM89" s="145" t="s">
        <v>935</v>
      </c>
      <c r="KBN89" s="145" t="s">
        <v>936</v>
      </c>
      <c r="KBO89" s="145" t="s">
        <v>935</v>
      </c>
      <c r="KBP89" s="145" t="s">
        <v>936</v>
      </c>
      <c r="KBQ89" s="145" t="s">
        <v>935</v>
      </c>
      <c r="KBR89" s="145" t="s">
        <v>936</v>
      </c>
      <c r="KBS89" s="145" t="s">
        <v>935</v>
      </c>
      <c r="KBT89" s="145" t="s">
        <v>936</v>
      </c>
      <c r="KBU89" s="145" t="s">
        <v>935</v>
      </c>
      <c r="KBV89" s="145" t="s">
        <v>936</v>
      </c>
      <c r="KBW89" s="145" t="s">
        <v>935</v>
      </c>
      <c r="KBX89" s="145" t="s">
        <v>936</v>
      </c>
      <c r="KBY89" s="145" t="s">
        <v>935</v>
      </c>
      <c r="KBZ89" s="145" t="s">
        <v>936</v>
      </c>
      <c r="KCA89" s="145" t="s">
        <v>935</v>
      </c>
      <c r="KCB89" s="145" t="s">
        <v>936</v>
      </c>
      <c r="KCC89" s="145" t="s">
        <v>935</v>
      </c>
      <c r="KCD89" s="145" t="s">
        <v>936</v>
      </c>
      <c r="KCE89" s="145" t="s">
        <v>935</v>
      </c>
      <c r="KCF89" s="145" t="s">
        <v>936</v>
      </c>
      <c r="KCG89" s="145" t="s">
        <v>935</v>
      </c>
      <c r="KCH89" s="145" t="s">
        <v>936</v>
      </c>
      <c r="KCI89" s="145" t="s">
        <v>935</v>
      </c>
      <c r="KCJ89" s="145" t="s">
        <v>936</v>
      </c>
      <c r="KCK89" s="145" t="s">
        <v>935</v>
      </c>
      <c r="KCL89" s="145" t="s">
        <v>936</v>
      </c>
      <c r="KCM89" s="145" t="s">
        <v>935</v>
      </c>
      <c r="KCN89" s="145" t="s">
        <v>936</v>
      </c>
      <c r="KCO89" s="145" t="s">
        <v>935</v>
      </c>
      <c r="KCP89" s="145" t="s">
        <v>936</v>
      </c>
      <c r="KCQ89" s="145" t="s">
        <v>935</v>
      </c>
      <c r="KCR89" s="145" t="s">
        <v>936</v>
      </c>
      <c r="KCS89" s="145" t="s">
        <v>935</v>
      </c>
      <c r="KCT89" s="145" t="s">
        <v>936</v>
      </c>
      <c r="KCU89" s="145" t="s">
        <v>935</v>
      </c>
      <c r="KCV89" s="145" t="s">
        <v>936</v>
      </c>
      <c r="KCW89" s="145" t="s">
        <v>935</v>
      </c>
      <c r="KCX89" s="145" t="s">
        <v>936</v>
      </c>
      <c r="KCY89" s="145" t="s">
        <v>935</v>
      </c>
      <c r="KCZ89" s="145" t="s">
        <v>936</v>
      </c>
      <c r="KDA89" s="145" t="s">
        <v>935</v>
      </c>
      <c r="KDB89" s="145" t="s">
        <v>936</v>
      </c>
      <c r="KDC89" s="145" t="s">
        <v>935</v>
      </c>
      <c r="KDD89" s="145" t="s">
        <v>936</v>
      </c>
      <c r="KDE89" s="145" t="s">
        <v>935</v>
      </c>
      <c r="KDF89" s="145" t="s">
        <v>936</v>
      </c>
      <c r="KDG89" s="145" t="s">
        <v>935</v>
      </c>
      <c r="KDH89" s="145" t="s">
        <v>936</v>
      </c>
      <c r="KDI89" s="145" t="s">
        <v>935</v>
      </c>
      <c r="KDJ89" s="145" t="s">
        <v>936</v>
      </c>
      <c r="KDK89" s="145" t="s">
        <v>935</v>
      </c>
      <c r="KDL89" s="145" t="s">
        <v>936</v>
      </c>
      <c r="KDM89" s="145" t="s">
        <v>935</v>
      </c>
      <c r="KDN89" s="145" t="s">
        <v>936</v>
      </c>
      <c r="KDO89" s="145" t="s">
        <v>935</v>
      </c>
      <c r="KDP89" s="145" t="s">
        <v>936</v>
      </c>
      <c r="KDQ89" s="145" t="s">
        <v>935</v>
      </c>
      <c r="KDR89" s="145" t="s">
        <v>936</v>
      </c>
      <c r="KDS89" s="145" t="s">
        <v>935</v>
      </c>
      <c r="KDT89" s="145" t="s">
        <v>936</v>
      </c>
      <c r="KDU89" s="145" t="s">
        <v>935</v>
      </c>
      <c r="KDV89" s="145" t="s">
        <v>936</v>
      </c>
      <c r="KDW89" s="145" t="s">
        <v>935</v>
      </c>
      <c r="KDX89" s="145" t="s">
        <v>936</v>
      </c>
      <c r="KDY89" s="145" t="s">
        <v>935</v>
      </c>
      <c r="KDZ89" s="145" t="s">
        <v>936</v>
      </c>
      <c r="KEA89" s="145" t="s">
        <v>935</v>
      </c>
      <c r="KEB89" s="145" t="s">
        <v>936</v>
      </c>
      <c r="KEC89" s="145" t="s">
        <v>935</v>
      </c>
      <c r="KED89" s="145" t="s">
        <v>936</v>
      </c>
      <c r="KEE89" s="145" t="s">
        <v>935</v>
      </c>
      <c r="KEF89" s="145" t="s">
        <v>936</v>
      </c>
      <c r="KEG89" s="145" t="s">
        <v>935</v>
      </c>
      <c r="KEH89" s="145" t="s">
        <v>936</v>
      </c>
      <c r="KEI89" s="145" t="s">
        <v>935</v>
      </c>
      <c r="KEJ89" s="145" t="s">
        <v>936</v>
      </c>
      <c r="KEK89" s="145" t="s">
        <v>935</v>
      </c>
      <c r="KEL89" s="145" t="s">
        <v>936</v>
      </c>
      <c r="KEM89" s="145" t="s">
        <v>935</v>
      </c>
      <c r="KEN89" s="145" t="s">
        <v>936</v>
      </c>
      <c r="KEO89" s="145" t="s">
        <v>935</v>
      </c>
      <c r="KEP89" s="145" t="s">
        <v>936</v>
      </c>
      <c r="KEQ89" s="145" t="s">
        <v>935</v>
      </c>
      <c r="KER89" s="145" t="s">
        <v>936</v>
      </c>
      <c r="KES89" s="145" t="s">
        <v>935</v>
      </c>
      <c r="KET89" s="145" t="s">
        <v>936</v>
      </c>
      <c r="KEU89" s="145" t="s">
        <v>935</v>
      </c>
      <c r="KEV89" s="145" t="s">
        <v>936</v>
      </c>
      <c r="KEW89" s="145" t="s">
        <v>935</v>
      </c>
      <c r="KEX89" s="145" t="s">
        <v>936</v>
      </c>
      <c r="KEY89" s="145" t="s">
        <v>935</v>
      </c>
      <c r="KEZ89" s="145" t="s">
        <v>936</v>
      </c>
      <c r="KFA89" s="145" t="s">
        <v>935</v>
      </c>
      <c r="KFB89" s="145" t="s">
        <v>936</v>
      </c>
      <c r="KFC89" s="145" t="s">
        <v>935</v>
      </c>
      <c r="KFD89" s="145" t="s">
        <v>936</v>
      </c>
      <c r="KFE89" s="145" t="s">
        <v>935</v>
      </c>
      <c r="KFF89" s="145" t="s">
        <v>936</v>
      </c>
      <c r="KFG89" s="145" t="s">
        <v>935</v>
      </c>
      <c r="KFH89" s="145" t="s">
        <v>936</v>
      </c>
      <c r="KFI89" s="145" t="s">
        <v>935</v>
      </c>
      <c r="KFJ89" s="145" t="s">
        <v>936</v>
      </c>
      <c r="KFK89" s="145" t="s">
        <v>935</v>
      </c>
      <c r="KFL89" s="145" t="s">
        <v>936</v>
      </c>
      <c r="KFM89" s="145" t="s">
        <v>935</v>
      </c>
      <c r="KFN89" s="145" t="s">
        <v>936</v>
      </c>
      <c r="KFO89" s="145" t="s">
        <v>935</v>
      </c>
      <c r="KFP89" s="145" t="s">
        <v>936</v>
      </c>
      <c r="KFQ89" s="145" t="s">
        <v>935</v>
      </c>
      <c r="KFR89" s="145" t="s">
        <v>936</v>
      </c>
      <c r="KFS89" s="145" t="s">
        <v>935</v>
      </c>
      <c r="KFT89" s="145" t="s">
        <v>936</v>
      </c>
      <c r="KFU89" s="145" t="s">
        <v>935</v>
      </c>
      <c r="KFV89" s="145" t="s">
        <v>936</v>
      </c>
      <c r="KFW89" s="145" t="s">
        <v>935</v>
      </c>
      <c r="KFX89" s="145" t="s">
        <v>936</v>
      </c>
      <c r="KFY89" s="145" t="s">
        <v>935</v>
      </c>
      <c r="KFZ89" s="145" t="s">
        <v>936</v>
      </c>
      <c r="KGA89" s="145" t="s">
        <v>935</v>
      </c>
      <c r="KGB89" s="145" t="s">
        <v>936</v>
      </c>
      <c r="KGC89" s="145" t="s">
        <v>935</v>
      </c>
      <c r="KGD89" s="145" t="s">
        <v>936</v>
      </c>
      <c r="KGE89" s="145" t="s">
        <v>935</v>
      </c>
      <c r="KGF89" s="145" t="s">
        <v>936</v>
      </c>
      <c r="KGG89" s="145" t="s">
        <v>935</v>
      </c>
      <c r="KGH89" s="145" t="s">
        <v>936</v>
      </c>
      <c r="KGI89" s="145" t="s">
        <v>935</v>
      </c>
      <c r="KGJ89" s="145" t="s">
        <v>936</v>
      </c>
      <c r="KGK89" s="145" t="s">
        <v>935</v>
      </c>
      <c r="KGL89" s="145" t="s">
        <v>936</v>
      </c>
      <c r="KGM89" s="145" t="s">
        <v>935</v>
      </c>
      <c r="KGN89" s="145" t="s">
        <v>936</v>
      </c>
      <c r="KGO89" s="145" t="s">
        <v>935</v>
      </c>
      <c r="KGP89" s="145" t="s">
        <v>936</v>
      </c>
      <c r="KGQ89" s="145" t="s">
        <v>935</v>
      </c>
      <c r="KGR89" s="145" t="s">
        <v>936</v>
      </c>
      <c r="KGS89" s="145" t="s">
        <v>935</v>
      </c>
      <c r="KGT89" s="145" t="s">
        <v>936</v>
      </c>
      <c r="KGU89" s="145" t="s">
        <v>935</v>
      </c>
      <c r="KGV89" s="145" t="s">
        <v>936</v>
      </c>
      <c r="KGW89" s="145" t="s">
        <v>935</v>
      </c>
      <c r="KGX89" s="145" t="s">
        <v>936</v>
      </c>
      <c r="KGY89" s="145" t="s">
        <v>935</v>
      </c>
      <c r="KGZ89" s="145" t="s">
        <v>936</v>
      </c>
      <c r="KHA89" s="145" t="s">
        <v>935</v>
      </c>
      <c r="KHB89" s="145" t="s">
        <v>936</v>
      </c>
      <c r="KHC89" s="145" t="s">
        <v>935</v>
      </c>
      <c r="KHD89" s="145" t="s">
        <v>936</v>
      </c>
      <c r="KHE89" s="145" t="s">
        <v>935</v>
      </c>
      <c r="KHF89" s="145" t="s">
        <v>936</v>
      </c>
      <c r="KHG89" s="145" t="s">
        <v>935</v>
      </c>
      <c r="KHH89" s="145" t="s">
        <v>936</v>
      </c>
      <c r="KHI89" s="145" t="s">
        <v>935</v>
      </c>
      <c r="KHJ89" s="145" t="s">
        <v>936</v>
      </c>
      <c r="KHK89" s="145" t="s">
        <v>935</v>
      </c>
      <c r="KHL89" s="145" t="s">
        <v>936</v>
      </c>
      <c r="KHM89" s="145" t="s">
        <v>935</v>
      </c>
      <c r="KHN89" s="145" t="s">
        <v>936</v>
      </c>
      <c r="KHO89" s="145" t="s">
        <v>935</v>
      </c>
      <c r="KHP89" s="145" t="s">
        <v>936</v>
      </c>
      <c r="KHQ89" s="145" t="s">
        <v>935</v>
      </c>
      <c r="KHR89" s="145" t="s">
        <v>936</v>
      </c>
      <c r="KHS89" s="145" t="s">
        <v>935</v>
      </c>
      <c r="KHT89" s="145" t="s">
        <v>936</v>
      </c>
      <c r="KHU89" s="145" t="s">
        <v>935</v>
      </c>
      <c r="KHV89" s="145" t="s">
        <v>936</v>
      </c>
      <c r="KHW89" s="145" t="s">
        <v>935</v>
      </c>
      <c r="KHX89" s="145" t="s">
        <v>936</v>
      </c>
      <c r="KHY89" s="145" t="s">
        <v>935</v>
      </c>
      <c r="KHZ89" s="145" t="s">
        <v>936</v>
      </c>
      <c r="KIA89" s="145" t="s">
        <v>935</v>
      </c>
      <c r="KIB89" s="145" t="s">
        <v>936</v>
      </c>
      <c r="KIC89" s="145" t="s">
        <v>935</v>
      </c>
      <c r="KID89" s="145" t="s">
        <v>936</v>
      </c>
      <c r="KIE89" s="145" t="s">
        <v>935</v>
      </c>
      <c r="KIF89" s="145" t="s">
        <v>936</v>
      </c>
      <c r="KIG89" s="145" t="s">
        <v>935</v>
      </c>
      <c r="KIH89" s="145" t="s">
        <v>936</v>
      </c>
      <c r="KII89" s="145" t="s">
        <v>935</v>
      </c>
      <c r="KIJ89" s="145" t="s">
        <v>936</v>
      </c>
      <c r="KIK89" s="145" t="s">
        <v>935</v>
      </c>
      <c r="KIL89" s="145" t="s">
        <v>936</v>
      </c>
      <c r="KIM89" s="145" t="s">
        <v>935</v>
      </c>
      <c r="KIN89" s="145" t="s">
        <v>936</v>
      </c>
      <c r="KIO89" s="145" t="s">
        <v>935</v>
      </c>
      <c r="KIP89" s="145" t="s">
        <v>936</v>
      </c>
      <c r="KIQ89" s="145" t="s">
        <v>935</v>
      </c>
      <c r="KIR89" s="145" t="s">
        <v>936</v>
      </c>
      <c r="KIS89" s="145" t="s">
        <v>935</v>
      </c>
      <c r="KIT89" s="145" t="s">
        <v>936</v>
      </c>
      <c r="KIU89" s="145" t="s">
        <v>935</v>
      </c>
      <c r="KIV89" s="145" t="s">
        <v>936</v>
      </c>
      <c r="KIW89" s="145" t="s">
        <v>935</v>
      </c>
      <c r="KIX89" s="145" t="s">
        <v>936</v>
      </c>
      <c r="KIY89" s="145" t="s">
        <v>935</v>
      </c>
      <c r="KIZ89" s="145" t="s">
        <v>936</v>
      </c>
      <c r="KJA89" s="145" t="s">
        <v>935</v>
      </c>
      <c r="KJB89" s="145" t="s">
        <v>936</v>
      </c>
      <c r="KJC89" s="145" t="s">
        <v>935</v>
      </c>
      <c r="KJD89" s="145" t="s">
        <v>936</v>
      </c>
      <c r="KJE89" s="145" t="s">
        <v>935</v>
      </c>
      <c r="KJF89" s="145" t="s">
        <v>936</v>
      </c>
      <c r="KJG89" s="145" t="s">
        <v>935</v>
      </c>
      <c r="KJH89" s="145" t="s">
        <v>936</v>
      </c>
      <c r="KJI89" s="145" t="s">
        <v>935</v>
      </c>
      <c r="KJJ89" s="145" t="s">
        <v>936</v>
      </c>
      <c r="KJK89" s="145" t="s">
        <v>935</v>
      </c>
      <c r="KJL89" s="145" t="s">
        <v>936</v>
      </c>
      <c r="KJM89" s="145" t="s">
        <v>935</v>
      </c>
      <c r="KJN89" s="145" t="s">
        <v>936</v>
      </c>
      <c r="KJO89" s="145" t="s">
        <v>935</v>
      </c>
      <c r="KJP89" s="145" t="s">
        <v>936</v>
      </c>
      <c r="KJQ89" s="145" t="s">
        <v>935</v>
      </c>
      <c r="KJR89" s="145" t="s">
        <v>936</v>
      </c>
      <c r="KJS89" s="145" t="s">
        <v>935</v>
      </c>
      <c r="KJT89" s="145" t="s">
        <v>936</v>
      </c>
      <c r="KJU89" s="145" t="s">
        <v>935</v>
      </c>
      <c r="KJV89" s="145" t="s">
        <v>936</v>
      </c>
      <c r="KJW89" s="145" t="s">
        <v>935</v>
      </c>
      <c r="KJX89" s="145" t="s">
        <v>936</v>
      </c>
      <c r="KJY89" s="145" t="s">
        <v>935</v>
      </c>
      <c r="KJZ89" s="145" t="s">
        <v>936</v>
      </c>
      <c r="KKA89" s="145" t="s">
        <v>935</v>
      </c>
      <c r="KKB89" s="145" t="s">
        <v>936</v>
      </c>
      <c r="KKC89" s="145" t="s">
        <v>935</v>
      </c>
      <c r="KKD89" s="145" t="s">
        <v>936</v>
      </c>
      <c r="KKE89" s="145" t="s">
        <v>935</v>
      </c>
      <c r="KKF89" s="145" t="s">
        <v>936</v>
      </c>
      <c r="KKG89" s="145" t="s">
        <v>935</v>
      </c>
      <c r="KKH89" s="145" t="s">
        <v>936</v>
      </c>
      <c r="KKI89" s="145" t="s">
        <v>935</v>
      </c>
      <c r="KKJ89" s="145" t="s">
        <v>936</v>
      </c>
      <c r="KKK89" s="145" t="s">
        <v>935</v>
      </c>
      <c r="KKL89" s="145" t="s">
        <v>936</v>
      </c>
      <c r="KKM89" s="145" t="s">
        <v>935</v>
      </c>
      <c r="KKN89" s="145" t="s">
        <v>936</v>
      </c>
      <c r="KKO89" s="145" t="s">
        <v>935</v>
      </c>
      <c r="KKP89" s="145" t="s">
        <v>936</v>
      </c>
      <c r="KKQ89" s="145" t="s">
        <v>935</v>
      </c>
      <c r="KKR89" s="145" t="s">
        <v>936</v>
      </c>
      <c r="KKS89" s="145" t="s">
        <v>935</v>
      </c>
      <c r="KKT89" s="145" t="s">
        <v>936</v>
      </c>
      <c r="KKU89" s="145" t="s">
        <v>935</v>
      </c>
      <c r="KKV89" s="145" t="s">
        <v>936</v>
      </c>
      <c r="KKW89" s="145" t="s">
        <v>935</v>
      </c>
      <c r="KKX89" s="145" t="s">
        <v>936</v>
      </c>
      <c r="KKY89" s="145" t="s">
        <v>935</v>
      </c>
      <c r="KKZ89" s="145" t="s">
        <v>936</v>
      </c>
      <c r="KLA89" s="145" t="s">
        <v>935</v>
      </c>
      <c r="KLB89" s="145" t="s">
        <v>936</v>
      </c>
      <c r="KLC89" s="145" t="s">
        <v>935</v>
      </c>
      <c r="KLD89" s="145" t="s">
        <v>936</v>
      </c>
      <c r="KLE89" s="145" t="s">
        <v>935</v>
      </c>
      <c r="KLF89" s="145" t="s">
        <v>936</v>
      </c>
      <c r="KLG89" s="145" t="s">
        <v>935</v>
      </c>
      <c r="KLH89" s="145" t="s">
        <v>936</v>
      </c>
      <c r="KLI89" s="145" t="s">
        <v>935</v>
      </c>
      <c r="KLJ89" s="145" t="s">
        <v>936</v>
      </c>
      <c r="KLK89" s="145" t="s">
        <v>935</v>
      </c>
      <c r="KLL89" s="145" t="s">
        <v>936</v>
      </c>
      <c r="KLM89" s="145" t="s">
        <v>935</v>
      </c>
      <c r="KLN89" s="145" t="s">
        <v>936</v>
      </c>
      <c r="KLO89" s="145" t="s">
        <v>935</v>
      </c>
      <c r="KLP89" s="145" t="s">
        <v>936</v>
      </c>
      <c r="KLQ89" s="145" t="s">
        <v>935</v>
      </c>
      <c r="KLR89" s="145" t="s">
        <v>936</v>
      </c>
      <c r="KLS89" s="145" t="s">
        <v>935</v>
      </c>
      <c r="KLT89" s="145" t="s">
        <v>936</v>
      </c>
      <c r="KLU89" s="145" t="s">
        <v>935</v>
      </c>
      <c r="KLV89" s="145" t="s">
        <v>936</v>
      </c>
      <c r="KLW89" s="145" t="s">
        <v>935</v>
      </c>
      <c r="KLX89" s="145" t="s">
        <v>936</v>
      </c>
      <c r="KLY89" s="145" t="s">
        <v>935</v>
      </c>
      <c r="KLZ89" s="145" t="s">
        <v>936</v>
      </c>
      <c r="KMA89" s="145" t="s">
        <v>935</v>
      </c>
      <c r="KMB89" s="145" t="s">
        <v>936</v>
      </c>
      <c r="KMC89" s="145" t="s">
        <v>935</v>
      </c>
      <c r="KMD89" s="145" t="s">
        <v>936</v>
      </c>
      <c r="KME89" s="145" t="s">
        <v>935</v>
      </c>
      <c r="KMF89" s="145" t="s">
        <v>936</v>
      </c>
      <c r="KMG89" s="145" t="s">
        <v>935</v>
      </c>
      <c r="KMH89" s="145" t="s">
        <v>936</v>
      </c>
      <c r="KMI89" s="145" t="s">
        <v>935</v>
      </c>
      <c r="KMJ89" s="145" t="s">
        <v>936</v>
      </c>
      <c r="KMK89" s="145" t="s">
        <v>935</v>
      </c>
      <c r="KML89" s="145" t="s">
        <v>936</v>
      </c>
      <c r="KMM89" s="145" t="s">
        <v>935</v>
      </c>
      <c r="KMN89" s="145" t="s">
        <v>936</v>
      </c>
      <c r="KMO89" s="145" t="s">
        <v>935</v>
      </c>
      <c r="KMP89" s="145" t="s">
        <v>936</v>
      </c>
      <c r="KMQ89" s="145" t="s">
        <v>935</v>
      </c>
      <c r="KMR89" s="145" t="s">
        <v>936</v>
      </c>
      <c r="KMS89" s="145" t="s">
        <v>935</v>
      </c>
      <c r="KMT89" s="145" t="s">
        <v>936</v>
      </c>
      <c r="KMU89" s="145" t="s">
        <v>935</v>
      </c>
      <c r="KMV89" s="145" t="s">
        <v>936</v>
      </c>
      <c r="KMW89" s="145" t="s">
        <v>935</v>
      </c>
      <c r="KMX89" s="145" t="s">
        <v>936</v>
      </c>
      <c r="KMY89" s="145" t="s">
        <v>935</v>
      </c>
      <c r="KMZ89" s="145" t="s">
        <v>936</v>
      </c>
      <c r="KNA89" s="145" t="s">
        <v>935</v>
      </c>
      <c r="KNB89" s="145" t="s">
        <v>936</v>
      </c>
      <c r="KNC89" s="145" t="s">
        <v>935</v>
      </c>
      <c r="KND89" s="145" t="s">
        <v>936</v>
      </c>
      <c r="KNE89" s="145" t="s">
        <v>935</v>
      </c>
      <c r="KNF89" s="145" t="s">
        <v>936</v>
      </c>
      <c r="KNG89" s="145" t="s">
        <v>935</v>
      </c>
      <c r="KNH89" s="145" t="s">
        <v>936</v>
      </c>
      <c r="KNI89" s="145" t="s">
        <v>935</v>
      </c>
      <c r="KNJ89" s="145" t="s">
        <v>936</v>
      </c>
      <c r="KNK89" s="145" t="s">
        <v>935</v>
      </c>
      <c r="KNL89" s="145" t="s">
        <v>936</v>
      </c>
      <c r="KNM89" s="145" t="s">
        <v>935</v>
      </c>
      <c r="KNN89" s="145" t="s">
        <v>936</v>
      </c>
      <c r="KNO89" s="145" t="s">
        <v>935</v>
      </c>
      <c r="KNP89" s="145" t="s">
        <v>936</v>
      </c>
      <c r="KNQ89" s="145" t="s">
        <v>935</v>
      </c>
      <c r="KNR89" s="145" t="s">
        <v>936</v>
      </c>
      <c r="KNS89" s="145" t="s">
        <v>935</v>
      </c>
      <c r="KNT89" s="145" t="s">
        <v>936</v>
      </c>
      <c r="KNU89" s="145" t="s">
        <v>935</v>
      </c>
      <c r="KNV89" s="145" t="s">
        <v>936</v>
      </c>
      <c r="KNW89" s="145" t="s">
        <v>935</v>
      </c>
      <c r="KNX89" s="145" t="s">
        <v>936</v>
      </c>
      <c r="KNY89" s="145" t="s">
        <v>935</v>
      </c>
      <c r="KNZ89" s="145" t="s">
        <v>936</v>
      </c>
      <c r="KOA89" s="145" t="s">
        <v>935</v>
      </c>
      <c r="KOB89" s="145" t="s">
        <v>936</v>
      </c>
      <c r="KOC89" s="145" t="s">
        <v>935</v>
      </c>
      <c r="KOD89" s="145" t="s">
        <v>936</v>
      </c>
      <c r="KOE89" s="145" t="s">
        <v>935</v>
      </c>
      <c r="KOF89" s="145" t="s">
        <v>936</v>
      </c>
      <c r="KOG89" s="145" t="s">
        <v>935</v>
      </c>
      <c r="KOH89" s="145" t="s">
        <v>936</v>
      </c>
      <c r="KOI89" s="145" t="s">
        <v>935</v>
      </c>
      <c r="KOJ89" s="145" t="s">
        <v>936</v>
      </c>
      <c r="KOK89" s="145" t="s">
        <v>935</v>
      </c>
      <c r="KOL89" s="145" t="s">
        <v>936</v>
      </c>
      <c r="KOM89" s="145" t="s">
        <v>935</v>
      </c>
      <c r="KON89" s="145" t="s">
        <v>936</v>
      </c>
      <c r="KOO89" s="145" t="s">
        <v>935</v>
      </c>
      <c r="KOP89" s="145" t="s">
        <v>936</v>
      </c>
      <c r="KOQ89" s="145" t="s">
        <v>935</v>
      </c>
      <c r="KOR89" s="145" t="s">
        <v>936</v>
      </c>
      <c r="KOS89" s="145" t="s">
        <v>935</v>
      </c>
      <c r="KOT89" s="145" t="s">
        <v>936</v>
      </c>
      <c r="KOU89" s="145" t="s">
        <v>935</v>
      </c>
      <c r="KOV89" s="145" t="s">
        <v>936</v>
      </c>
      <c r="KOW89" s="145" t="s">
        <v>935</v>
      </c>
      <c r="KOX89" s="145" t="s">
        <v>936</v>
      </c>
      <c r="KOY89" s="145" t="s">
        <v>935</v>
      </c>
      <c r="KOZ89" s="145" t="s">
        <v>936</v>
      </c>
      <c r="KPA89" s="145" t="s">
        <v>935</v>
      </c>
      <c r="KPB89" s="145" t="s">
        <v>936</v>
      </c>
      <c r="KPC89" s="145" t="s">
        <v>935</v>
      </c>
      <c r="KPD89" s="145" t="s">
        <v>936</v>
      </c>
      <c r="KPE89" s="145" t="s">
        <v>935</v>
      </c>
      <c r="KPF89" s="145" t="s">
        <v>936</v>
      </c>
      <c r="KPG89" s="145" t="s">
        <v>935</v>
      </c>
      <c r="KPH89" s="145" t="s">
        <v>936</v>
      </c>
      <c r="KPI89" s="145" t="s">
        <v>935</v>
      </c>
      <c r="KPJ89" s="145" t="s">
        <v>936</v>
      </c>
      <c r="KPK89" s="145" t="s">
        <v>935</v>
      </c>
      <c r="KPL89" s="145" t="s">
        <v>936</v>
      </c>
      <c r="KPM89" s="145" t="s">
        <v>935</v>
      </c>
      <c r="KPN89" s="145" t="s">
        <v>936</v>
      </c>
      <c r="KPO89" s="145" t="s">
        <v>935</v>
      </c>
      <c r="KPP89" s="145" t="s">
        <v>936</v>
      </c>
      <c r="KPQ89" s="145" t="s">
        <v>935</v>
      </c>
      <c r="KPR89" s="145" t="s">
        <v>936</v>
      </c>
      <c r="KPS89" s="145" t="s">
        <v>935</v>
      </c>
      <c r="KPT89" s="145" t="s">
        <v>936</v>
      </c>
      <c r="KPU89" s="145" t="s">
        <v>935</v>
      </c>
      <c r="KPV89" s="145" t="s">
        <v>936</v>
      </c>
      <c r="KPW89" s="145" t="s">
        <v>935</v>
      </c>
      <c r="KPX89" s="145" t="s">
        <v>936</v>
      </c>
      <c r="KPY89" s="145" t="s">
        <v>935</v>
      </c>
      <c r="KPZ89" s="145" t="s">
        <v>936</v>
      </c>
      <c r="KQA89" s="145" t="s">
        <v>935</v>
      </c>
      <c r="KQB89" s="145" t="s">
        <v>936</v>
      </c>
      <c r="KQC89" s="145" t="s">
        <v>935</v>
      </c>
      <c r="KQD89" s="145" t="s">
        <v>936</v>
      </c>
      <c r="KQE89" s="145" t="s">
        <v>935</v>
      </c>
      <c r="KQF89" s="145" t="s">
        <v>936</v>
      </c>
      <c r="KQG89" s="145" t="s">
        <v>935</v>
      </c>
      <c r="KQH89" s="145" t="s">
        <v>936</v>
      </c>
      <c r="KQI89" s="145" t="s">
        <v>935</v>
      </c>
      <c r="KQJ89" s="145" t="s">
        <v>936</v>
      </c>
      <c r="KQK89" s="145" t="s">
        <v>935</v>
      </c>
      <c r="KQL89" s="145" t="s">
        <v>936</v>
      </c>
      <c r="KQM89" s="145" t="s">
        <v>935</v>
      </c>
      <c r="KQN89" s="145" t="s">
        <v>936</v>
      </c>
      <c r="KQO89" s="145" t="s">
        <v>935</v>
      </c>
      <c r="KQP89" s="145" t="s">
        <v>936</v>
      </c>
      <c r="KQQ89" s="145" t="s">
        <v>935</v>
      </c>
      <c r="KQR89" s="145" t="s">
        <v>936</v>
      </c>
      <c r="KQS89" s="145" t="s">
        <v>935</v>
      </c>
      <c r="KQT89" s="145" t="s">
        <v>936</v>
      </c>
      <c r="KQU89" s="145" t="s">
        <v>935</v>
      </c>
      <c r="KQV89" s="145" t="s">
        <v>936</v>
      </c>
      <c r="KQW89" s="145" t="s">
        <v>935</v>
      </c>
      <c r="KQX89" s="145" t="s">
        <v>936</v>
      </c>
      <c r="KQY89" s="145" t="s">
        <v>935</v>
      </c>
      <c r="KQZ89" s="145" t="s">
        <v>936</v>
      </c>
      <c r="KRA89" s="145" t="s">
        <v>935</v>
      </c>
      <c r="KRB89" s="145" t="s">
        <v>936</v>
      </c>
      <c r="KRC89" s="145" t="s">
        <v>935</v>
      </c>
      <c r="KRD89" s="145" t="s">
        <v>936</v>
      </c>
      <c r="KRE89" s="145" t="s">
        <v>935</v>
      </c>
      <c r="KRF89" s="145" t="s">
        <v>936</v>
      </c>
      <c r="KRG89" s="145" t="s">
        <v>935</v>
      </c>
      <c r="KRH89" s="145" t="s">
        <v>936</v>
      </c>
      <c r="KRI89" s="145" t="s">
        <v>935</v>
      </c>
      <c r="KRJ89" s="145" t="s">
        <v>936</v>
      </c>
      <c r="KRK89" s="145" t="s">
        <v>935</v>
      </c>
      <c r="KRL89" s="145" t="s">
        <v>936</v>
      </c>
      <c r="KRM89" s="145" t="s">
        <v>935</v>
      </c>
      <c r="KRN89" s="145" t="s">
        <v>936</v>
      </c>
      <c r="KRO89" s="145" t="s">
        <v>935</v>
      </c>
      <c r="KRP89" s="145" t="s">
        <v>936</v>
      </c>
      <c r="KRQ89" s="145" t="s">
        <v>935</v>
      </c>
      <c r="KRR89" s="145" t="s">
        <v>936</v>
      </c>
      <c r="KRS89" s="145" t="s">
        <v>935</v>
      </c>
      <c r="KRT89" s="145" t="s">
        <v>936</v>
      </c>
      <c r="KRU89" s="145" t="s">
        <v>935</v>
      </c>
      <c r="KRV89" s="145" t="s">
        <v>936</v>
      </c>
      <c r="KRW89" s="145" t="s">
        <v>935</v>
      </c>
      <c r="KRX89" s="145" t="s">
        <v>936</v>
      </c>
      <c r="KRY89" s="145" t="s">
        <v>935</v>
      </c>
      <c r="KRZ89" s="145" t="s">
        <v>936</v>
      </c>
      <c r="KSA89" s="145" t="s">
        <v>935</v>
      </c>
      <c r="KSB89" s="145" t="s">
        <v>936</v>
      </c>
      <c r="KSC89" s="145" t="s">
        <v>935</v>
      </c>
      <c r="KSD89" s="145" t="s">
        <v>936</v>
      </c>
      <c r="KSE89" s="145" t="s">
        <v>935</v>
      </c>
      <c r="KSF89" s="145" t="s">
        <v>936</v>
      </c>
      <c r="KSG89" s="145" t="s">
        <v>935</v>
      </c>
      <c r="KSH89" s="145" t="s">
        <v>936</v>
      </c>
      <c r="KSI89" s="145" t="s">
        <v>935</v>
      </c>
      <c r="KSJ89" s="145" t="s">
        <v>936</v>
      </c>
      <c r="KSK89" s="145" t="s">
        <v>935</v>
      </c>
      <c r="KSL89" s="145" t="s">
        <v>936</v>
      </c>
      <c r="KSM89" s="145" t="s">
        <v>935</v>
      </c>
      <c r="KSN89" s="145" t="s">
        <v>936</v>
      </c>
      <c r="KSO89" s="145" t="s">
        <v>935</v>
      </c>
      <c r="KSP89" s="145" t="s">
        <v>936</v>
      </c>
      <c r="KSQ89" s="145" t="s">
        <v>935</v>
      </c>
      <c r="KSR89" s="145" t="s">
        <v>936</v>
      </c>
      <c r="KSS89" s="145" t="s">
        <v>935</v>
      </c>
      <c r="KST89" s="145" t="s">
        <v>936</v>
      </c>
      <c r="KSU89" s="145" t="s">
        <v>935</v>
      </c>
      <c r="KSV89" s="145" t="s">
        <v>936</v>
      </c>
      <c r="KSW89" s="145" t="s">
        <v>935</v>
      </c>
      <c r="KSX89" s="145" t="s">
        <v>936</v>
      </c>
      <c r="KSY89" s="145" t="s">
        <v>935</v>
      </c>
      <c r="KSZ89" s="145" t="s">
        <v>936</v>
      </c>
      <c r="KTA89" s="145" t="s">
        <v>935</v>
      </c>
      <c r="KTB89" s="145" t="s">
        <v>936</v>
      </c>
      <c r="KTC89" s="145" t="s">
        <v>935</v>
      </c>
      <c r="KTD89" s="145" t="s">
        <v>936</v>
      </c>
      <c r="KTE89" s="145" t="s">
        <v>935</v>
      </c>
      <c r="KTF89" s="145" t="s">
        <v>936</v>
      </c>
      <c r="KTG89" s="145" t="s">
        <v>935</v>
      </c>
      <c r="KTH89" s="145" t="s">
        <v>936</v>
      </c>
      <c r="KTI89" s="145" t="s">
        <v>935</v>
      </c>
      <c r="KTJ89" s="145" t="s">
        <v>936</v>
      </c>
      <c r="KTK89" s="145" t="s">
        <v>935</v>
      </c>
      <c r="KTL89" s="145" t="s">
        <v>936</v>
      </c>
      <c r="KTM89" s="145" t="s">
        <v>935</v>
      </c>
      <c r="KTN89" s="145" t="s">
        <v>936</v>
      </c>
      <c r="KTO89" s="145" t="s">
        <v>935</v>
      </c>
      <c r="KTP89" s="145" t="s">
        <v>936</v>
      </c>
      <c r="KTQ89" s="145" t="s">
        <v>935</v>
      </c>
      <c r="KTR89" s="145" t="s">
        <v>936</v>
      </c>
      <c r="KTS89" s="145" t="s">
        <v>935</v>
      </c>
      <c r="KTT89" s="145" t="s">
        <v>936</v>
      </c>
      <c r="KTU89" s="145" t="s">
        <v>935</v>
      </c>
      <c r="KTV89" s="145" t="s">
        <v>936</v>
      </c>
      <c r="KTW89" s="145" t="s">
        <v>935</v>
      </c>
      <c r="KTX89" s="145" t="s">
        <v>936</v>
      </c>
      <c r="KTY89" s="145" t="s">
        <v>935</v>
      </c>
      <c r="KTZ89" s="145" t="s">
        <v>936</v>
      </c>
      <c r="KUA89" s="145" t="s">
        <v>935</v>
      </c>
      <c r="KUB89" s="145" t="s">
        <v>936</v>
      </c>
      <c r="KUC89" s="145" t="s">
        <v>935</v>
      </c>
      <c r="KUD89" s="145" t="s">
        <v>936</v>
      </c>
      <c r="KUE89" s="145" t="s">
        <v>935</v>
      </c>
      <c r="KUF89" s="145" t="s">
        <v>936</v>
      </c>
      <c r="KUG89" s="145" t="s">
        <v>935</v>
      </c>
      <c r="KUH89" s="145" t="s">
        <v>936</v>
      </c>
      <c r="KUI89" s="145" t="s">
        <v>935</v>
      </c>
      <c r="KUJ89" s="145" t="s">
        <v>936</v>
      </c>
      <c r="KUK89" s="145" t="s">
        <v>935</v>
      </c>
      <c r="KUL89" s="145" t="s">
        <v>936</v>
      </c>
      <c r="KUM89" s="145" t="s">
        <v>935</v>
      </c>
      <c r="KUN89" s="145" t="s">
        <v>936</v>
      </c>
      <c r="KUO89" s="145" t="s">
        <v>935</v>
      </c>
      <c r="KUP89" s="145" t="s">
        <v>936</v>
      </c>
      <c r="KUQ89" s="145" t="s">
        <v>935</v>
      </c>
      <c r="KUR89" s="145" t="s">
        <v>936</v>
      </c>
      <c r="KUS89" s="145" t="s">
        <v>935</v>
      </c>
      <c r="KUT89" s="145" t="s">
        <v>936</v>
      </c>
      <c r="KUU89" s="145" t="s">
        <v>935</v>
      </c>
      <c r="KUV89" s="145" t="s">
        <v>936</v>
      </c>
      <c r="KUW89" s="145" t="s">
        <v>935</v>
      </c>
      <c r="KUX89" s="145" t="s">
        <v>936</v>
      </c>
      <c r="KUY89" s="145" t="s">
        <v>935</v>
      </c>
      <c r="KUZ89" s="145" t="s">
        <v>936</v>
      </c>
      <c r="KVA89" s="145" t="s">
        <v>935</v>
      </c>
      <c r="KVB89" s="145" t="s">
        <v>936</v>
      </c>
      <c r="KVC89" s="145" t="s">
        <v>935</v>
      </c>
      <c r="KVD89" s="145" t="s">
        <v>936</v>
      </c>
      <c r="KVE89" s="145" t="s">
        <v>935</v>
      </c>
      <c r="KVF89" s="145" t="s">
        <v>936</v>
      </c>
      <c r="KVG89" s="145" t="s">
        <v>935</v>
      </c>
      <c r="KVH89" s="145" t="s">
        <v>936</v>
      </c>
      <c r="KVI89" s="145" t="s">
        <v>935</v>
      </c>
      <c r="KVJ89" s="145" t="s">
        <v>936</v>
      </c>
      <c r="KVK89" s="145" t="s">
        <v>935</v>
      </c>
      <c r="KVL89" s="145" t="s">
        <v>936</v>
      </c>
      <c r="KVM89" s="145" t="s">
        <v>935</v>
      </c>
      <c r="KVN89" s="145" t="s">
        <v>936</v>
      </c>
      <c r="KVO89" s="145" t="s">
        <v>935</v>
      </c>
      <c r="KVP89" s="145" t="s">
        <v>936</v>
      </c>
      <c r="KVQ89" s="145" t="s">
        <v>935</v>
      </c>
      <c r="KVR89" s="145" t="s">
        <v>936</v>
      </c>
      <c r="KVS89" s="145" t="s">
        <v>935</v>
      </c>
      <c r="KVT89" s="145" t="s">
        <v>936</v>
      </c>
      <c r="KVU89" s="145" t="s">
        <v>935</v>
      </c>
      <c r="KVV89" s="145" t="s">
        <v>936</v>
      </c>
      <c r="KVW89" s="145" t="s">
        <v>935</v>
      </c>
      <c r="KVX89" s="145" t="s">
        <v>936</v>
      </c>
      <c r="KVY89" s="145" t="s">
        <v>935</v>
      </c>
      <c r="KVZ89" s="145" t="s">
        <v>936</v>
      </c>
      <c r="KWA89" s="145" t="s">
        <v>935</v>
      </c>
      <c r="KWB89" s="145" t="s">
        <v>936</v>
      </c>
      <c r="KWC89" s="145" t="s">
        <v>935</v>
      </c>
      <c r="KWD89" s="145" t="s">
        <v>936</v>
      </c>
      <c r="KWE89" s="145" t="s">
        <v>935</v>
      </c>
      <c r="KWF89" s="145" t="s">
        <v>936</v>
      </c>
      <c r="KWG89" s="145" t="s">
        <v>935</v>
      </c>
      <c r="KWH89" s="145" t="s">
        <v>936</v>
      </c>
      <c r="KWI89" s="145" t="s">
        <v>935</v>
      </c>
      <c r="KWJ89" s="145" t="s">
        <v>936</v>
      </c>
      <c r="KWK89" s="145" t="s">
        <v>935</v>
      </c>
      <c r="KWL89" s="145" t="s">
        <v>936</v>
      </c>
      <c r="KWM89" s="145" t="s">
        <v>935</v>
      </c>
      <c r="KWN89" s="145" t="s">
        <v>936</v>
      </c>
      <c r="KWO89" s="145" t="s">
        <v>935</v>
      </c>
      <c r="KWP89" s="145" t="s">
        <v>936</v>
      </c>
      <c r="KWQ89" s="145" t="s">
        <v>935</v>
      </c>
      <c r="KWR89" s="145" t="s">
        <v>936</v>
      </c>
      <c r="KWS89" s="145" t="s">
        <v>935</v>
      </c>
      <c r="KWT89" s="145" t="s">
        <v>936</v>
      </c>
      <c r="KWU89" s="145" t="s">
        <v>935</v>
      </c>
      <c r="KWV89" s="145" t="s">
        <v>936</v>
      </c>
      <c r="KWW89" s="145" t="s">
        <v>935</v>
      </c>
      <c r="KWX89" s="145" t="s">
        <v>936</v>
      </c>
      <c r="KWY89" s="145" t="s">
        <v>935</v>
      </c>
      <c r="KWZ89" s="145" t="s">
        <v>936</v>
      </c>
      <c r="KXA89" s="145" t="s">
        <v>935</v>
      </c>
      <c r="KXB89" s="145" t="s">
        <v>936</v>
      </c>
      <c r="KXC89" s="145" t="s">
        <v>935</v>
      </c>
      <c r="KXD89" s="145" t="s">
        <v>936</v>
      </c>
      <c r="KXE89" s="145" t="s">
        <v>935</v>
      </c>
      <c r="KXF89" s="145" t="s">
        <v>936</v>
      </c>
      <c r="KXG89" s="145" t="s">
        <v>935</v>
      </c>
      <c r="KXH89" s="145" t="s">
        <v>936</v>
      </c>
      <c r="KXI89" s="145" t="s">
        <v>935</v>
      </c>
      <c r="KXJ89" s="145" t="s">
        <v>936</v>
      </c>
      <c r="KXK89" s="145" t="s">
        <v>935</v>
      </c>
      <c r="KXL89" s="145" t="s">
        <v>936</v>
      </c>
      <c r="KXM89" s="145" t="s">
        <v>935</v>
      </c>
      <c r="KXN89" s="145" t="s">
        <v>936</v>
      </c>
      <c r="KXO89" s="145" t="s">
        <v>935</v>
      </c>
      <c r="KXP89" s="145" t="s">
        <v>936</v>
      </c>
      <c r="KXQ89" s="145" t="s">
        <v>935</v>
      </c>
      <c r="KXR89" s="145" t="s">
        <v>936</v>
      </c>
      <c r="KXS89" s="145" t="s">
        <v>935</v>
      </c>
      <c r="KXT89" s="145" t="s">
        <v>936</v>
      </c>
      <c r="KXU89" s="145" t="s">
        <v>935</v>
      </c>
      <c r="KXV89" s="145" t="s">
        <v>936</v>
      </c>
      <c r="KXW89" s="145" t="s">
        <v>935</v>
      </c>
      <c r="KXX89" s="145" t="s">
        <v>936</v>
      </c>
      <c r="KXY89" s="145" t="s">
        <v>935</v>
      </c>
      <c r="KXZ89" s="145" t="s">
        <v>936</v>
      </c>
      <c r="KYA89" s="145" t="s">
        <v>935</v>
      </c>
      <c r="KYB89" s="145" t="s">
        <v>936</v>
      </c>
      <c r="KYC89" s="145" t="s">
        <v>935</v>
      </c>
      <c r="KYD89" s="145" t="s">
        <v>936</v>
      </c>
      <c r="KYE89" s="145" t="s">
        <v>935</v>
      </c>
      <c r="KYF89" s="145" t="s">
        <v>936</v>
      </c>
      <c r="KYG89" s="145" t="s">
        <v>935</v>
      </c>
      <c r="KYH89" s="145" t="s">
        <v>936</v>
      </c>
      <c r="KYI89" s="145" t="s">
        <v>935</v>
      </c>
      <c r="KYJ89" s="145" t="s">
        <v>936</v>
      </c>
      <c r="KYK89" s="145" t="s">
        <v>935</v>
      </c>
      <c r="KYL89" s="145" t="s">
        <v>936</v>
      </c>
      <c r="KYM89" s="145" t="s">
        <v>935</v>
      </c>
      <c r="KYN89" s="145" t="s">
        <v>936</v>
      </c>
      <c r="KYO89" s="145" t="s">
        <v>935</v>
      </c>
      <c r="KYP89" s="145" t="s">
        <v>936</v>
      </c>
      <c r="KYQ89" s="145" t="s">
        <v>935</v>
      </c>
      <c r="KYR89" s="145" t="s">
        <v>936</v>
      </c>
      <c r="KYS89" s="145" t="s">
        <v>935</v>
      </c>
      <c r="KYT89" s="145" t="s">
        <v>936</v>
      </c>
      <c r="KYU89" s="145" t="s">
        <v>935</v>
      </c>
      <c r="KYV89" s="145" t="s">
        <v>936</v>
      </c>
      <c r="KYW89" s="145" t="s">
        <v>935</v>
      </c>
      <c r="KYX89" s="145" t="s">
        <v>936</v>
      </c>
      <c r="KYY89" s="145" t="s">
        <v>935</v>
      </c>
      <c r="KYZ89" s="145" t="s">
        <v>936</v>
      </c>
      <c r="KZA89" s="145" t="s">
        <v>935</v>
      </c>
      <c r="KZB89" s="145" t="s">
        <v>936</v>
      </c>
      <c r="KZC89" s="145" t="s">
        <v>935</v>
      </c>
      <c r="KZD89" s="145" t="s">
        <v>936</v>
      </c>
      <c r="KZE89" s="145" t="s">
        <v>935</v>
      </c>
      <c r="KZF89" s="145" t="s">
        <v>936</v>
      </c>
      <c r="KZG89" s="145" t="s">
        <v>935</v>
      </c>
      <c r="KZH89" s="145" t="s">
        <v>936</v>
      </c>
      <c r="KZI89" s="145" t="s">
        <v>935</v>
      </c>
      <c r="KZJ89" s="145" t="s">
        <v>936</v>
      </c>
      <c r="KZK89" s="145" t="s">
        <v>935</v>
      </c>
      <c r="KZL89" s="145" t="s">
        <v>936</v>
      </c>
      <c r="KZM89" s="145" t="s">
        <v>935</v>
      </c>
      <c r="KZN89" s="145" t="s">
        <v>936</v>
      </c>
      <c r="KZO89" s="145" t="s">
        <v>935</v>
      </c>
      <c r="KZP89" s="145" t="s">
        <v>936</v>
      </c>
      <c r="KZQ89" s="145" t="s">
        <v>935</v>
      </c>
      <c r="KZR89" s="145" t="s">
        <v>936</v>
      </c>
      <c r="KZS89" s="145" t="s">
        <v>935</v>
      </c>
      <c r="KZT89" s="145" t="s">
        <v>936</v>
      </c>
      <c r="KZU89" s="145" t="s">
        <v>935</v>
      </c>
      <c r="KZV89" s="145" t="s">
        <v>936</v>
      </c>
      <c r="KZW89" s="145" t="s">
        <v>935</v>
      </c>
      <c r="KZX89" s="145" t="s">
        <v>936</v>
      </c>
      <c r="KZY89" s="145" t="s">
        <v>935</v>
      </c>
      <c r="KZZ89" s="145" t="s">
        <v>936</v>
      </c>
      <c r="LAA89" s="145" t="s">
        <v>935</v>
      </c>
      <c r="LAB89" s="145" t="s">
        <v>936</v>
      </c>
      <c r="LAC89" s="145" t="s">
        <v>935</v>
      </c>
      <c r="LAD89" s="145" t="s">
        <v>936</v>
      </c>
      <c r="LAE89" s="145" t="s">
        <v>935</v>
      </c>
      <c r="LAF89" s="145" t="s">
        <v>936</v>
      </c>
      <c r="LAG89" s="145" t="s">
        <v>935</v>
      </c>
      <c r="LAH89" s="145" t="s">
        <v>936</v>
      </c>
      <c r="LAI89" s="145" t="s">
        <v>935</v>
      </c>
      <c r="LAJ89" s="145" t="s">
        <v>936</v>
      </c>
      <c r="LAK89" s="145" t="s">
        <v>935</v>
      </c>
      <c r="LAL89" s="145" t="s">
        <v>936</v>
      </c>
      <c r="LAM89" s="145" t="s">
        <v>935</v>
      </c>
      <c r="LAN89" s="145" t="s">
        <v>936</v>
      </c>
      <c r="LAO89" s="145" t="s">
        <v>935</v>
      </c>
      <c r="LAP89" s="145" t="s">
        <v>936</v>
      </c>
      <c r="LAQ89" s="145" t="s">
        <v>935</v>
      </c>
      <c r="LAR89" s="145" t="s">
        <v>936</v>
      </c>
      <c r="LAS89" s="145" t="s">
        <v>935</v>
      </c>
      <c r="LAT89" s="145" t="s">
        <v>936</v>
      </c>
      <c r="LAU89" s="145" t="s">
        <v>935</v>
      </c>
      <c r="LAV89" s="145" t="s">
        <v>936</v>
      </c>
      <c r="LAW89" s="145" t="s">
        <v>935</v>
      </c>
      <c r="LAX89" s="145" t="s">
        <v>936</v>
      </c>
      <c r="LAY89" s="145" t="s">
        <v>935</v>
      </c>
      <c r="LAZ89" s="145" t="s">
        <v>936</v>
      </c>
      <c r="LBA89" s="145" t="s">
        <v>935</v>
      </c>
      <c r="LBB89" s="145" t="s">
        <v>936</v>
      </c>
      <c r="LBC89" s="145" t="s">
        <v>935</v>
      </c>
      <c r="LBD89" s="145" t="s">
        <v>936</v>
      </c>
      <c r="LBE89" s="145" t="s">
        <v>935</v>
      </c>
      <c r="LBF89" s="145" t="s">
        <v>936</v>
      </c>
      <c r="LBG89" s="145" t="s">
        <v>935</v>
      </c>
      <c r="LBH89" s="145" t="s">
        <v>936</v>
      </c>
      <c r="LBI89" s="145" t="s">
        <v>935</v>
      </c>
      <c r="LBJ89" s="145" t="s">
        <v>936</v>
      </c>
      <c r="LBK89" s="145" t="s">
        <v>935</v>
      </c>
      <c r="LBL89" s="145" t="s">
        <v>936</v>
      </c>
      <c r="LBM89" s="145" t="s">
        <v>935</v>
      </c>
      <c r="LBN89" s="145" t="s">
        <v>936</v>
      </c>
      <c r="LBO89" s="145" t="s">
        <v>935</v>
      </c>
      <c r="LBP89" s="145" t="s">
        <v>936</v>
      </c>
      <c r="LBQ89" s="145" t="s">
        <v>935</v>
      </c>
      <c r="LBR89" s="145" t="s">
        <v>936</v>
      </c>
      <c r="LBS89" s="145" t="s">
        <v>935</v>
      </c>
      <c r="LBT89" s="145" t="s">
        <v>936</v>
      </c>
      <c r="LBU89" s="145" t="s">
        <v>935</v>
      </c>
      <c r="LBV89" s="145" t="s">
        <v>936</v>
      </c>
      <c r="LBW89" s="145" t="s">
        <v>935</v>
      </c>
      <c r="LBX89" s="145" t="s">
        <v>936</v>
      </c>
      <c r="LBY89" s="145" t="s">
        <v>935</v>
      </c>
      <c r="LBZ89" s="145" t="s">
        <v>936</v>
      </c>
      <c r="LCA89" s="145" t="s">
        <v>935</v>
      </c>
      <c r="LCB89" s="145" t="s">
        <v>936</v>
      </c>
      <c r="LCC89" s="145" t="s">
        <v>935</v>
      </c>
      <c r="LCD89" s="145" t="s">
        <v>936</v>
      </c>
      <c r="LCE89" s="145" t="s">
        <v>935</v>
      </c>
      <c r="LCF89" s="145" t="s">
        <v>936</v>
      </c>
      <c r="LCG89" s="145" t="s">
        <v>935</v>
      </c>
      <c r="LCH89" s="145" t="s">
        <v>936</v>
      </c>
      <c r="LCI89" s="145" t="s">
        <v>935</v>
      </c>
      <c r="LCJ89" s="145" t="s">
        <v>936</v>
      </c>
      <c r="LCK89" s="145" t="s">
        <v>935</v>
      </c>
      <c r="LCL89" s="145" t="s">
        <v>936</v>
      </c>
      <c r="LCM89" s="145" t="s">
        <v>935</v>
      </c>
      <c r="LCN89" s="145" t="s">
        <v>936</v>
      </c>
      <c r="LCO89" s="145" t="s">
        <v>935</v>
      </c>
      <c r="LCP89" s="145" t="s">
        <v>936</v>
      </c>
      <c r="LCQ89" s="145" t="s">
        <v>935</v>
      </c>
      <c r="LCR89" s="145" t="s">
        <v>936</v>
      </c>
      <c r="LCS89" s="145" t="s">
        <v>935</v>
      </c>
      <c r="LCT89" s="145" t="s">
        <v>936</v>
      </c>
      <c r="LCU89" s="145" t="s">
        <v>935</v>
      </c>
      <c r="LCV89" s="145" t="s">
        <v>936</v>
      </c>
      <c r="LCW89" s="145" t="s">
        <v>935</v>
      </c>
      <c r="LCX89" s="145" t="s">
        <v>936</v>
      </c>
      <c r="LCY89" s="145" t="s">
        <v>935</v>
      </c>
      <c r="LCZ89" s="145" t="s">
        <v>936</v>
      </c>
      <c r="LDA89" s="145" t="s">
        <v>935</v>
      </c>
      <c r="LDB89" s="145" t="s">
        <v>936</v>
      </c>
      <c r="LDC89" s="145" t="s">
        <v>935</v>
      </c>
      <c r="LDD89" s="145" t="s">
        <v>936</v>
      </c>
      <c r="LDE89" s="145" t="s">
        <v>935</v>
      </c>
      <c r="LDF89" s="145" t="s">
        <v>936</v>
      </c>
      <c r="LDG89" s="145" t="s">
        <v>935</v>
      </c>
      <c r="LDH89" s="145" t="s">
        <v>936</v>
      </c>
      <c r="LDI89" s="145" t="s">
        <v>935</v>
      </c>
      <c r="LDJ89" s="145" t="s">
        <v>936</v>
      </c>
      <c r="LDK89" s="145" t="s">
        <v>935</v>
      </c>
      <c r="LDL89" s="145" t="s">
        <v>936</v>
      </c>
      <c r="LDM89" s="145" t="s">
        <v>935</v>
      </c>
      <c r="LDN89" s="145" t="s">
        <v>936</v>
      </c>
      <c r="LDO89" s="145" t="s">
        <v>935</v>
      </c>
      <c r="LDP89" s="145" t="s">
        <v>936</v>
      </c>
      <c r="LDQ89" s="145" t="s">
        <v>935</v>
      </c>
      <c r="LDR89" s="145" t="s">
        <v>936</v>
      </c>
      <c r="LDS89" s="145" t="s">
        <v>935</v>
      </c>
      <c r="LDT89" s="145" t="s">
        <v>936</v>
      </c>
      <c r="LDU89" s="145" t="s">
        <v>935</v>
      </c>
      <c r="LDV89" s="145" t="s">
        <v>936</v>
      </c>
      <c r="LDW89" s="145" t="s">
        <v>935</v>
      </c>
      <c r="LDX89" s="145" t="s">
        <v>936</v>
      </c>
      <c r="LDY89" s="145" t="s">
        <v>935</v>
      </c>
      <c r="LDZ89" s="145" t="s">
        <v>936</v>
      </c>
      <c r="LEA89" s="145" t="s">
        <v>935</v>
      </c>
      <c r="LEB89" s="145" t="s">
        <v>936</v>
      </c>
      <c r="LEC89" s="145" t="s">
        <v>935</v>
      </c>
      <c r="LED89" s="145" t="s">
        <v>936</v>
      </c>
      <c r="LEE89" s="145" t="s">
        <v>935</v>
      </c>
      <c r="LEF89" s="145" t="s">
        <v>936</v>
      </c>
      <c r="LEG89" s="145" t="s">
        <v>935</v>
      </c>
      <c r="LEH89" s="145" t="s">
        <v>936</v>
      </c>
      <c r="LEI89" s="145" t="s">
        <v>935</v>
      </c>
      <c r="LEJ89" s="145" t="s">
        <v>936</v>
      </c>
      <c r="LEK89" s="145" t="s">
        <v>935</v>
      </c>
      <c r="LEL89" s="145" t="s">
        <v>936</v>
      </c>
      <c r="LEM89" s="145" t="s">
        <v>935</v>
      </c>
      <c r="LEN89" s="145" t="s">
        <v>936</v>
      </c>
      <c r="LEO89" s="145" t="s">
        <v>935</v>
      </c>
      <c r="LEP89" s="145" t="s">
        <v>936</v>
      </c>
      <c r="LEQ89" s="145" t="s">
        <v>935</v>
      </c>
      <c r="LER89" s="145" t="s">
        <v>936</v>
      </c>
      <c r="LES89" s="145" t="s">
        <v>935</v>
      </c>
      <c r="LET89" s="145" t="s">
        <v>936</v>
      </c>
      <c r="LEU89" s="145" t="s">
        <v>935</v>
      </c>
      <c r="LEV89" s="145" t="s">
        <v>936</v>
      </c>
      <c r="LEW89" s="145" t="s">
        <v>935</v>
      </c>
      <c r="LEX89" s="145" t="s">
        <v>936</v>
      </c>
      <c r="LEY89" s="145" t="s">
        <v>935</v>
      </c>
      <c r="LEZ89" s="145" t="s">
        <v>936</v>
      </c>
      <c r="LFA89" s="145" t="s">
        <v>935</v>
      </c>
      <c r="LFB89" s="145" t="s">
        <v>936</v>
      </c>
      <c r="LFC89" s="145" t="s">
        <v>935</v>
      </c>
      <c r="LFD89" s="145" t="s">
        <v>936</v>
      </c>
      <c r="LFE89" s="145" t="s">
        <v>935</v>
      </c>
      <c r="LFF89" s="145" t="s">
        <v>936</v>
      </c>
      <c r="LFG89" s="145" t="s">
        <v>935</v>
      </c>
      <c r="LFH89" s="145" t="s">
        <v>936</v>
      </c>
      <c r="LFI89" s="145" t="s">
        <v>935</v>
      </c>
      <c r="LFJ89" s="145" t="s">
        <v>936</v>
      </c>
      <c r="LFK89" s="145" t="s">
        <v>935</v>
      </c>
      <c r="LFL89" s="145" t="s">
        <v>936</v>
      </c>
      <c r="LFM89" s="145" t="s">
        <v>935</v>
      </c>
      <c r="LFN89" s="145" t="s">
        <v>936</v>
      </c>
      <c r="LFO89" s="145" t="s">
        <v>935</v>
      </c>
      <c r="LFP89" s="145" t="s">
        <v>936</v>
      </c>
      <c r="LFQ89" s="145" t="s">
        <v>935</v>
      </c>
      <c r="LFR89" s="145" t="s">
        <v>936</v>
      </c>
      <c r="LFS89" s="145" t="s">
        <v>935</v>
      </c>
      <c r="LFT89" s="145" t="s">
        <v>936</v>
      </c>
      <c r="LFU89" s="145" t="s">
        <v>935</v>
      </c>
      <c r="LFV89" s="145" t="s">
        <v>936</v>
      </c>
      <c r="LFW89" s="145" t="s">
        <v>935</v>
      </c>
      <c r="LFX89" s="145" t="s">
        <v>936</v>
      </c>
      <c r="LFY89" s="145" t="s">
        <v>935</v>
      </c>
      <c r="LFZ89" s="145" t="s">
        <v>936</v>
      </c>
      <c r="LGA89" s="145" t="s">
        <v>935</v>
      </c>
      <c r="LGB89" s="145" t="s">
        <v>936</v>
      </c>
      <c r="LGC89" s="145" t="s">
        <v>935</v>
      </c>
      <c r="LGD89" s="145" t="s">
        <v>936</v>
      </c>
      <c r="LGE89" s="145" t="s">
        <v>935</v>
      </c>
      <c r="LGF89" s="145" t="s">
        <v>936</v>
      </c>
      <c r="LGG89" s="145" t="s">
        <v>935</v>
      </c>
      <c r="LGH89" s="145" t="s">
        <v>936</v>
      </c>
      <c r="LGI89" s="145" t="s">
        <v>935</v>
      </c>
      <c r="LGJ89" s="145" t="s">
        <v>936</v>
      </c>
      <c r="LGK89" s="145" t="s">
        <v>935</v>
      </c>
      <c r="LGL89" s="145" t="s">
        <v>936</v>
      </c>
      <c r="LGM89" s="145" t="s">
        <v>935</v>
      </c>
      <c r="LGN89" s="145" t="s">
        <v>936</v>
      </c>
      <c r="LGO89" s="145" t="s">
        <v>935</v>
      </c>
      <c r="LGP89" s="145" t="s">
        <v>936</v>
      </c>
      <c r="LGQ89" s="145" t="s">
        <v>935</v>
      </c>
      <c r="LGR89" s="145" t="s">
        <v>936</v>
      </c>
      <c r="LGS89" s="145" t="s">
        <v>935</v>
      </c>
      <c r="LGT89" s="145" t="s">
        <v>936</v>
      </c>
      <c r="LGU89" s="145" t="s">
        <v>935</v>
      </c>
      <c r="LGV89" s="145" t="s">
        <v>936</v>
      </c>
      <c r="LGW89" s="145" t="s">
        <v>935</v>
      </c>
      <c r="LGX89" s="145" t="s">
        <v>936</v>
      </c>
      <c r="LGY89" s="145" t="s">
        <v>935</v>
      </c>
      <c r="LGZ89" s="145" t="s">
        <v>936</v>
      </c>
      <c r="LHA89" s="145" t="s">
        <v>935</v>
      </c>
      <c r="LHB89" s="145" t="s">
        <v>936</v>
      </c>
      <c r="LHC89" s="145" t="s">
        <v>935</v>
      </c>
      <c r="LHD89" s="145" t="s">
        <v>936</v>
      </c>
      <c r="LHE89" s="145" t="s">
        <v>935</v>
      </c>
      <c r="LHF89" s="145" t="s">
        <v>936</v>
      </c>
      <c r="LHG89" s="145" t="s">
        <v>935</v>
      </c>
      <c r="LHH89" s="145" t="s">
        <v>936</v>
      </c>
      <c r="LHI89" s="145" t="s">
        <v>935</v>
      </c>
      <c r="LHJ89" s="145" t="s">
        <v>936</v>
      </c>
      <c r="LHK89" s="145" t="s">
        <v>935</v>
      </c>
      <c r="LHL89" s="145" t="s">
        <v>936</v>
      </c>
      <c r="LHM89" s="145" t="s">
        <v>935</v>
      </c>
      <c r="LHN89" s="145" t="s">
        <v>936</v>
      </c>
      <c r="LHO89" s="145" t="s">
        <v>935</v>
      </c>
      <c r="LHP89" s="145" t="s">
        <v>936</v>
      </c>
      <c r="LHQ89" s="145" t="s">
        <v>935</v>
      </c>
      <c r="LHR89" s="145" t="s">
        <v>936</v>
      </c>
      <c r="LHS89" s="145" t="s">
        <v>935</v>
      </c>
      <c r="LHT89" s="145" t="s">
        <v>936</v>
      </c>
      <c r="LHU89" s="145" t="s">
        <v>935</v>
      </c>
      <c r="LHV89" s="145" t="s">
        <v>936</v>
      </c>
      <c r="LHW89" s="145" t="s">
        <v>935</v>
      </c>
      <c r="LHX89" s="145" t="s">
        <v>936</v>
      </c>
      <c r="LHY89" s="145" t="s">
        <v>935</v>
      </c>
      <c r="LHZ89" s="145" t="s">
        <v>936</v>
      </c>
      <c r="LIA89" s="145" t="s">
        <v>935</v>
      </c>
      <c r="LIB89" s="145" t="s">
        <v>936</v>
      </c>
      <c r="LIC89" s="145" t="s">
        <v>935</v>
      </c>
      <c r="LID89" s="145" t="s">
        <v>936</v>
      </c>
      <c r="LIE89" s="145" t="s">
        <v>935</v>
      </c>
      <c r="LIF89" s="145" t="s">
        <v>936</v>
      </c>
      <c r="LIG89" s="145" t="s">
        <v>935</v>
      </c>
      <c r="LIH89" s="145" t="s">
        <v>936</v>
      </c>
      <c r="LII89" s="145" t="s">
        <v>935</v>
      </c>
      <c r="LIJ89" s="145" t="s">
        <v>936</v>
      </c>
      <c r="LIK89" s="145" t="s">
        <v>935</v>
      </c>
      <c r="LIL89" s="145" t="s">
        <v>936</v>
      </c>
      <c r="LIM89" s="145" t="s">
        <v>935</v>
      </c>
      <c r="LIN89" s="145" t="s">
        <v>936</v>
      </c>
      <c r="LIO89" s="145" t="s">
        <v>935</v>
      </c>
      <c r="LIP89" s="145" t="s">
        <v>936</v>
      </c>
      <c r="LIQ89" s="145" t="s">
        <v>935</v>
      </c>
      <c r="LIR89" s="145" t="s">
        <v>936</v>
      </c>
      <c r="LIS89" s="145" t="s">
        <v>935</v>
      </c>
      <c r="LIT89" s="145" t="s">
        <v>936</v>
      </c>
      <c r="LIU89" s="145" t="s">
        <v>935</v>
      </c>
      <c r="LIV89" s="145" t="s">
        <v>936</v>
      </c>
      <c r="LIW89" s="145" t="s">
        <v>935</v>
      </c>
      <c r="LIX89" s="145" t="s">
        <v>936</v>
      </c>
      <c r="LIY89" s="145" t="s">
        <v>935</v>
      </c>
      <c r="LIZ89" s="145" t="s">
        <v>936</v>
      </c>
      <c r="LJA89" s="145" t="s">
        <v>935</v>
      </c>
      <c r="LJB89" s="145" t="s">
        <v>936</v>
      </c>
      <c r="LJC89" s="145" t="s">
        <v>935</v>
      </c>
      <c r="LJD89" s="145" t="s">
        <v>936</v>
      </c>
      <c r="LJE89" s="145" t="s">
        <v>935</v>
      </c>
      <c r="LJF89" s="145" t="s">
        <v>936</v>
      </c>
      <c r="LJG89" s="145" t="s">
        <v>935</v>
      </c>
      <c r="LJH89" s="145" t="s">
        <v>936</v>
      </c>
      <c r="LJI89" s="145" t="s">
        <v>935</v>
      </c>
      <c r="LJJ89" s="145" t="s">
        <v>936</v>
      </c>
      <c r="LJK89" s="145" t="s">
        <v>935</v>
      </c>
      <c r="LJL89" s="145" t="s">
        <v>936</v>
      </c>
      <c r="LJM89" s="145" t="s">
        <v>935</v>
      </c>
      <c r="LJN89" s="145" t="s">
        <v>936</v>
      </c>
      <c r="LJO89" s="145" t="s">
        <v>935</v>
      </c>
      <c r="LJP89" s="145" t="s">
        <v>936</v>
      </c>
      <c r="LJQ89" s="145" t="s">
        <v>935</v>
      </c>
      <c r="LJR89" s="145" t="s">
        <v>936</v>
      </c>
      <c r="LJS89" s="145" t="s">
        <v>935</v>
      </c>
      <c r="LJT89" s="145" t="s">
        <v>936</v>
      </c>
      <c r="LJU89" s="145" t="s">
        <v>935</v>
      </c>
      <c r="LJV89" s="145" t="s">
        <v>936</v>
      </c>
      <c r="LJW89" s="145" t="s">
        <v>935</v>
      </c>
      <c r="LJX89" s="145" t="s">
        <v>936</v>
      </c>
      <c r="LJY89" s="145" t="s">
        <v>935</v>
      </c>
      <c r="LJZ89" s="145" t="s">
        <v>936</v>
      </c>
      <c r="LKA89" s="145" t="s">
        <v>935</v>
      </c>
      <c r="LKB89" s="145" t="s">
        <v>936</v>
      </c>
      <c r="LKC89" s="145" t="s">
        <v>935</v>
      </c>
      <c r="LKD89" s="145" t="s">
        <v>936</v>
      </c>
      <c r="LKE89" s="145" t="s">
        <v>935</v>
      </c>
      <c r="LKF89" s="145" t="s">
        <v>936</v>
      </c>
      <c r="LKG89" s="145" t="s">
        <v>935</v>
      </c>
      <c r="LKH89" s="145" t="s">
        <v>936</v>
      </c>
      <c r="LKI89" s="145" t="s">
        <v>935</v>
      </c>
      <c r="LKJ89" s="145" t="s">
        <v>936</v>
      </c>
      <c r="LKK89" s="145" t="s">
        <v>935</v>
      </c>
      <c r="LKL89" s="145" t="s">
        <v>936</v>
      </c>
      <c r="LKM89" s="145" t="s">
        <v>935</v>
      </c>
      <c r="LKN89" s="145" t="s">
        <v>936</v>
      </c>
      <c r="LKO89" s="145" t="s">
        <v>935</v>
      </c>
      <c r="LKP89" s="145" t="s">
        <v>936</v>
      </c>
      <c r="LKQ89" s="145" t="s">
        <v>935</v>
      </c>
      <c r="LKR89" s="145" t="s">
        <v>936</v>
      </c>
      <c r="LKS89" s="145" t="s">
        <v>935</v>
      </c>
      <c r="LKT89" s="145" t="s">
        <v>936</v>
      </c>
      <c r="LKU89" s="145" t="s">
        <v>935</v>
      </c>
      <c r="LKV89" s="145" t="s">
        <v>936</v>
      </c>
      <c r="LKW89" s="145" t="s">
        <v>935</v>
      </c>
      <c r="LKX89" s="145" t="s">
        <v>936</v>
      </c>
      <c r="LKY89" s="145" t="s">
        <v>935</v>
      </c>
      <c r="LKZ89" s="145" t="s">
        <v>936</v>
      </c>
      <c r="LLA89" s="145" t="s">
        <v>935</v>
      </c>
      <c r="LLB89" s="145" t="s">
        <v>936</v>
      </c>
      <c r="LLC89" s="145" t="s">
        <v>935</v>
      </c>
      <c r="LLD89" s="145" t="s">
        <v>936</v>
      </c>
      <c r="LLE89" s="145" t="s">
        <v>935</v>
      </c>
      <c r="LLF89" s="145" t="s">
        <v>936</v>
      </c>
      <c r="LLG89" s="145" t="s">
        <v>935</v>
      </c>
      <c r="LLH89" s="145" t="s">
        <v>936</v>
      </c>
      <c r="LLI89" s="145" t="s">
        <v>935</v>
      </c>
      <c r="LLJ89" s="145" t="s">
        <v>936</v>
      </c>
      <c r="LLK89" s="145" t="s">
        <v>935</v>
      </c>
      <c r="LLL89" s="145" t="s">
        <v>936</v>
      </c>
      <c r="LLM89" s="145" t="s">
        <v>935</v>
      </c>
      <c r="LLN89" s="145" t="s">
        <v>936</v>
      </c>
      <c r="LLO89" s="145" t="s">
        <v>935</v>
      </c>
      <c r="LLP89" s="145" t="s">
        <v>936</v>
      </c>
      <c r="LLQ89" s="145" t="s">
        <v>935</v>
      </c>
      <c r="LLR89" s="145" t="s">
        <v>936</v>
      </c>
      <c r="LLS89" s="145" t="s">
        <v>935</v>
      </c>
      <c r="LLT89" s="145" t="s">
        <v>936</v>
      </c>
      <c r="LLU89" s="145" t="s">
        <v>935</v>
      </c>
      <c r="LLV89" s="145" t="s">
        <v>936</v>
      </c>
      <c r="LLW89" s="145" t="s">
        <v>935</v>
      </c>
      <c r="LLX89" s="145" t="s">
        <v>936</v>
      </c>
      <c r="LLY89" s="145" t="s">
        <v>935</v>
      </c>
      <c r="LLZ89" s="145" t="s">
        <v>936</v>
      </c>
      <c r="LMA89" s="145" t="s">
        <v>935</v>
      </c>
      <c r="LMB89" s="145" t="s">
        <v>936</v>
      </c>
      <c r="LMC89" s="145" t="s">
        <v>935</v>
      </c>
      <c r="LMD89" s="145" t="s">
        <v>936</v>
      </c>
      <c r="LME89" s="145" t="s">
        <v>935</v>
      </c>
      <c r="LMF89" s="145" t="s">
        <v>936</v>
      </c>
      <c r="LMG89" s="145" t="s">
        <v>935</v>
      </c>
      <c r="LMH89" s="145" t="s">
        <v>936</v>
      </c>
      <c r="LMI89" s="145" t="s">
        <v>935</v>
      </c>
      <c r="LMJ89" s="145" t="s">
        <v>936</v>
      </c>
      <c r="LMK89" s="145" t="s">
        <v>935</v>
      </c>
      <c r="LML89" s="145" t="s">
        <v>936</v>
      </c>
      <c r="LMM89" s="145" t="s">
        <v>935</v>
      </c>
      <c r="LMN89" s="145" t="s">
        <v>936</v>
      </c>
      <c r="LMO89" s="145" t="s">
        <v>935</v>
      </c>
      <c r="LMP89" s="145" t="s">
        <v>936</v>
      </c>
      <c r="LMQ89" s="145" t="s">
        <v>935</v>
      </c>
      <c r="LMR89" s="145" t="s">
        <v>936</v>
      </c>
      <c r="LMS89" s="145" t="s">
        <v>935</v>
      </c>
      <c r="LMT89" s="145" t="s">
        <v>936</v>
      </c>
      <c r="LMU89" s="145" t="s">
        <v>935</v>
      </c>
      <c r="LMV89" s="145" t="s">
        <v>936</v>
      </c>
      <c r="LMW89" s="145" t="s">
        <v>935</v>
      </c>
      <c r="LMX89" s="145" t="s">
        <v>936</v>
      </c>
      <c r="LMY89" s="145" t="s">
        <v>935</v>
      </c>
      <c r="LMZ89" s="145" t="s">
        <v>936</v>
      </c>
      <c r="LNA89" s="145" t="s">
        <v>935</v>
      </c>
      <c r="LNB89" s="145" t="s">
        <v>936</v>
      </c>
      <c r="LNC89" s="145" t="s">
        <v>935</v>
      </c>
      <c r="LND89" s="145" t="s">
        <v>936</v>
      </c>
      <c r="LNE89" s="145" t="s">
        <v>935</v>
      </c>
      <c r="LNF89" s="145" t="s">
        <v>936</v>
      </c>
      <c r="LNG89" s="145" t="s">
        <v>935</v>
      </c>
      <c r="LNH89" s="145" t="s">
        <v>936</v>
      </c>
      <c r="LNI89" s="145" t="s">
        <v>935</v>
      </c>
      <c r="LNJ89" s="145" t="s">
        <v>936</v>
      </c>
      <c r="LNK89" s="145" t="s">
        <v>935</v>
      </c>
      <c r="LNL89" s="145" t="s">
        <v>936</v>
      </c>
      <c r="LNM89" s="145" t="s">
        <v>935</v>
      </c>
      <c r="LNN89" s="145" t="s">
        <v>936</v>
      </c>
      <c r="LNO89" s="145" t="s">
        <v>935</v>
      </c>
      <c r="LNP89" s="145" t="s">
        <v>936</v>
      </c>
      <c r="LNQ89" s="145" t="s">
        <v>935</v>
      </c>
      <c r="LNR89" s="145" t="s">
        <v>936</v>
      </c>
      <c r="LNS89" s="145" t="s">
        <v>935</v>
      </c>
      <c r="LNT89" s="145" t="s">
        <v>936</v>
      </c>
      <c r="LNU89" s="145" t="s">
        <v>935</v>
      </c>
      <c r="LNV89" s="145" t="s">
        <v>936</v>
      </c>
      <c r="LNW89" s="145" t="s">
        <v>935</v>
      </c>
      <c r="LNX89" s="145" t="s">
        <v>936</v>
      </c>
      <c r="LNY89" s="145" t="s">
        <v>935</v>
      </c>
      <c r="LNZ89" s="145" t="s">
        <v>936</v>
      </c>
      <c r="LOA89" s="145" t="s">
        <v>935</v>
      </c>
      <c r="LOB89" s="145" t="s">
        <v>936</v>
      </c>
      <c r="LOC89" s="145" t="s">
        <v>935</v>
      </c>
      <c r="LOD89" s="145" t="s">
        <v>936</v>
      </c>
      <c r="LOE89" s="145" t="s">
        <v>935</v>
      </c>
      <c r="LOF89" s="145" t="s">
        <v>936</v>
      </c>
      <c r="LOG89" s="145" t="s">
        <v>935</v>
      </c>
      <c r="LOH89" s="145" t="s">
        <v>936</v>
      </c>
      <c r="LOI89" s="145" t="s">
        <v>935</v>
      </c>
      <c r="LOJ89" s="145" t="s">
        <v>936</v>
      </c>
      <c r="LOK89" s="145" t="s">
        <v>935</v>
      </c>
      <c r="LOL89" s="145" t="s">
        <v>936</v>
      </c>
      <c r="LOM89" s="145" t="s">
        <v>935</v>
      </c>
      <c r="LON89" s="145" t="s">
        <v>936</v>
      </c>
      <c r="LOO89" s="145" t="s">
        <v>935</v>
      </c>
      <c r="LOP89" s="145" t="s">
        <v>936</v>
      </c>
      <c r="LOQ89" s="145" t="s">
        <v>935</v>
      </c>
      <c r="LOR89" s="145" t="s">
        <v>936</v>
      </c>
      <c r="LOS89" s="145" t="s">
        <v>935</v>
      </c>
      <c r="LOT89" s="145" t="s">
        <v>936</v>
      </c>
      <c r="LOU89" s="145" t="s">
        <v>935</v>
      </c>
      <c r="LOV89" s="145" t="s">
        <v>936</v>
      </c>
      <c r="LOW89" s="145" t="s">
        <v>935</v>
      </c>
      <c r="LOX89" s="145" t="s">
        <v>936</v>
      </c>
      <c r="LOY89" s="145" t="s">
        <v>935</v>
      </c>
      <c r="LOZ89" s="145" t="s">
        <v>936</v>
      </c>
      <c r="LPA89" s="145" t="s">
        <v>935</v>
      </c>
      <c r="LPB89" s="145" t="s">
        <v>936</v>
      </c>
      <c r="LPC89" s="145" t="s">
        <v>935</v>
      </c>
      <c r="LPD89" s="145" t="s">
        <v>936</v>
      </c>
      <c r="LPE89" s="145" t="s">
        <v>935</v>
      </c>
      <c r="LPF89" s="145" t="s">
        <v>936</v>
      </c>
      <c r="LPG89" s="145" t="s">
        <v>935</v>
      </c>
      <c r="LPH89" s="145" t="s">
        <v>936</v>
      </c>
      <c r="LPI89" s="145" t="s">
        <v>935</v>
      </c>
      <c r="LPJ89" s="145" t="s">
        <v>936</v>
      </c>
      <c r="LPK89" s="145" t="s">
        <v>935</v>
      </c>
      <c r="LPL89" s="145" t="s">
        <v>936</v>
      </c>
      <c r="LPM89" s="145" t="s">
        <v>935</v>
      </c>
      <c r="LPN89" s="145" t="s">
        <v>936</v>
      </c>
      <c r="LPO89" s="145" t="s">
        <v>935</v>
      </c>
      <c r="LPP89" s="145" t="s">
        <v>936</v>
      </c>
      <c r="LPQ89" s="145" t="s">
        <v>935</v>
      </c>
      <c r="LPR89" s="145" t="s">
        <v>936</v>
      </c>
      <c r="LPS89" s="145" t="s">
        <v>935</v>
      </c>
      <c r="LPT89" s="145" t="s">
        <v>936</v>
      </c>
      <c r="LPU89" s="145" t="s">
        <v>935</v>
      </c>
      <c r="LPV89" s="145" t="s">
        <v>936</v>
      </c>
      <c r="LPW89" s="145" t="s">
        <v>935</v>
      </c>
      <c r="LPX89" s="145" t="s">
        <v>936</v>
      </c>
      <c r="LPY89" s="145" t="s">
        <v>935</v>
      </c>
      <c r="LPZ89" s="145" t="s">
        <v>936</v>
      </c>
      <c r="LQA89" s="145" t="s">
        <v>935</v>
      </c>
      <c r="LQB89" s="145" t="s">
        <v>936</v>
      </c>
      <c r="LQC89" s="145" t="s">
        <v>935</v>
      </c>
      <c r="LQD89" s="145" t="s">
        <v>936</v>
      </c>
      <c r="LQE89" s="145" t="s">
        <v>935</v>
      </c>
      <c r="LQF89" s="145" t="s">
        <v>936</v>
      </c>
      <c r="LQG89" s="145" t="s">
        <v>935</v>
      </c>
      <c r="LQH89" s="145" t="s">
        <v>936</v>
      </c>
      <c r="LQI89" s="145" t="s">
        <v>935</v>
      </c>
      <c r="LQJ89" s="145" t="s">
        <v>936</v>
      </c>
      <c r="LQK89" s="145" t="s">
        <v>935</v>
      </c>
      <c r="LQL89" s="145" t="s">
        <v>936</v>
      </c>
      <c r="LQM89" s="145" t="s">
        <v>935</v>
      </c>
      <c r="LQN89" s="145" t="s">
        <v>936</v>
      </c>
      <c r="LQO89" s="145" t="s">
        <v>935</v>
      </c>
      <c r="LQP89" s="145" t="s">
        <v>936</v>
      </c>
      <c r="LQQ89" s="145" t="s">
        <v>935</v>
      </c>
      <c r="LQR89" s="145" t="s">
        <v>936</v>
      </c>
      <c r="LQS89" s="145" t="s">
        <v>935</v>
      </c>
      <c r="LQT89" s="145" t="s">
        <v>936</v>
      </c>
      <c r="LQU89" s="145" t="s">
        <v>935</v>
      </c>
      <c r="LQV89" s="145" t="s">
        <v>936</v>
      </c>
      <c r="LQW89" s="145" t="s">
        <v>935</v>
      </c>
      <c r="LQX89" s="145" t="s">
        <v>936</v>
      </c>
      <c r="LQY89" s="145" t="s">
        <v>935</v>
      </c>
      <c r="LQZ89" s="145" t="s">
        <v>936</v>
      </c>
      <c r="LRA89" s="145" t="s">
        <v>935</v>
      </c>
      <c r="LRB89" s="145" t="s">
        <v>936</v>
      </c>
      <c r="LRC89" s="145" t="s">
        <v>935</v>
      </c>
      <c r="LRD89" s="145" t="s">
        <v>936</v>
      </c>
      <c r="LRE89" s="145" t="s">
        <v>935</v>
      </c>
      <c r="LRF89" s="145" t="s">
        <v>936</v>
      </c>
      <c r="LRG89" s="145" t="s">
        <v>935</v>
      </c>
      <c r="LRH89" s="145" t="s">
        <v>936</v>
      </c>
      <c r="LRI89" s="145" t="s">
        <v>935</v>
      </c>
      <c r="LRJ89" s="145" t="s">
        <v>936</v>
      </c>
      <c r="LRK89" s="145" t="s">
        <v>935</v>
      </c>
      <c r="LRL89" s="145" t="s">
        <v>936</v>
      </c>
      <c r="LRM89" s="145" t="s">
        <v>935</v>
      </c>
      <c r="LRN89" s="145" t="s">
        <v>936</v>
      </c>
      <c r="LRO89" s="145" t="s">
        <v>935</v>
      </c>
      <c r="LRP89" s="145" t="s">
        <v>936</v>
      </c>
      <c r="LRQ89" s="145" t="s">
        <v>935</v>
      </c>
      <c r="LRR89" s="145" t="s">
        <v>936</v>
      </c>
      <c r="LRS89" s="145" t="s">
        <v>935</v>
      </c>
      <c r="LRT89" s="145" t="s">
        <v>936</v>
      </c>
      <c r="LRU89" s="145" t="s">
        <v>935</v>
      </c>
      <c r="LRV89" s="145" t="s">
        <v>936</v>
      </c>
      <c r="LRW89" s="145" t="s">
        <v>935</v>
      </c>
      <c r="LRX89" s="145" t="s">
        <v>936</v>
      </c>
      <c r="LRY89" s="145" t="s">
        <v>935</v>
      </c>
      <c r="LRZ89" s="145" t="s">
        <v>936</v>
      </c>
      <c r="LSA89" s="145" t="s">
        <v>935</v>
      </c>
      <c r="LSB89" s="145" t="s">
        <v>936</v>
      </c>
      <c r="LSC89" s="145" t="s">
        <v>935</v>
      </c>
      <c r="LSD89" s="145" t="s">
        <v>936</v>
      </c>
      <c r="LSE89" s="145" t="s">
        <v>935</v>
      </c>
      <c r="LSF89" s="145" t="s">
        <v>936</v>
      </c>
      <c r="LSG89" s="145" t="s">
        <v>935</v>
      </c>
      <c r="LSH89" s="145" t="s">
        <v>936</v>
      </c>
      <c r="LSI89" s="145" t="s">
        <v>935</v>
      </c>
      <c r="LSJ89" s="145" t="s">
        <v>936</v>
      </c>
      <c r="LSK89" s="145" t="s">
        <v>935</v>
      </c>
      <c r="LSL89" s="145" t="s">
        <v>936</v>
      </c>
      <c r="LSM89" s="145" t="s">
        <v>935</v>
      </c>
      <c r="LSN89" s="145" t="s">
        <v>936</v>
      </c>
      <c r="LSO89" s="145" t="s">
        <v>935</v>
      </c>
      <c r="LSP89" s="145" t="s">
        <v>936</v>
      </c>
      <c r="LSQ89" s="145" t="s">
        <v>935</v>
      </c>
      <c r="LSR89" s="145" t="s">
        <v>936</v>
      </c>
      <c r="LSS89" s="145" t="s">
        <v>935</v>
      </c>
      <c r="LST89" s="145" t="s">
        <v>936</v>
      </c>
      <c r="LSU89" s="145" t="s">
        <v>935</v>
      </c>
      <c r="LSV89" s="145" t="s">
        <v>936</v>
      </c>
      <c r="LSW89" s="145" t="s">
        <v>935</v>
      </c>
      <c r="LSX89" s="145" t="s">
        <v>936</v>
      </c>
      <c r="LSY89" s="145" t="s">
        <v>935</v>
      </c>
      <c r="LSZ89" s="145" t="s">
        <v>936</v>
      </c>
      <c r="LTA89" s="145" t="s">
        <v>935</v>
      </c>
      <c r="LTB89" s="145" t="s">
        <v>936</v>
      </c>
      <c r="LTC89" s="145" t="s">
        <v>935</v>
      </c>
      <c r="LTD89" s="145" t="s">
        <v>936</v>
      </c>
      <c r="LTE89" s="145" t="s">
        <v>935</v>
      </c>
      <c r="LTF89" s="145" t="s">
        <v>936</v>
      </c>
      <c r="LTG89" s="145" t="s">
        <v>935</v>
      </c>
      <c r="LTH89" s="145" t="s">
        <v>936</v>
      </c>
      <c r="LTI89" s="145" t="s">
        <v>935</v>
      </c>
      <c r="LTJ89" s="145" t="s">
        <v>936</v>
      </c>
      <c r="LTK89" s="145" t="s">
        <v>935</v>
      </c>
      <c r="LTL89" s="145" t="s">
        <v>936</v>
      </c>
      <c r="LTM89" s="145" t="s">
        <v>935</v>
      </c>
      <c r="LTN89" s="145" t="s">
        <v>936</v>
      </c>
      <c r="LTO89" s="145" t="s">
        <v>935</v>
      </c>
      <c r="LTP89" s="145" t="s">
        <v>936</v>
      </c>
      <c r="LTQ89" s="145" t="s">
        <v>935</v>
      </c>
      <c r="LTR89" s="145" t="s">
        <v>936</v>
      </c>
      <c r="LTS89" s="145" t="s">
        <v>935</v>
      </c>
      <c r="LTT89" s="145" t="s">
        <v>936</v>
      </c>
      <c r="LTU89" s="145" t="s">
        <v>935</v>
      </c>
      <c r="LTV89" s="145" t="s">
        <v>936</v>
      </c>
      <c r="LTW89" s="145" t="s">
        <v>935</v>
      </c>
      <c r="LTX89" s="145" t="s">
        <v>936</v>
      </c>
      <c r="LTY89" s="145" t="s">
        <v>935</v>
      </c>
      <c r="LTZ89" s="145" t="s">
        <v>936</v>
      </c>
      <c r="LUA89" s="145" t="s">
        <v>935</v>
      </c>
      <c r="LUB89" s="145" t="s">
        <v>936</v>
      </c>
      <c r="LUC89" s="145" t="s">
        <v>935</v>
      </c>
      <c r="LUD89" s="145" t="s">
        <v>936</v>
      </c>
      <c r="LUE89" s="145" t="s">
        <v>935</v>
      </c>
      <c r="LUF89" s="145" t="s">
        <v>936</v>
      </c>
      <c r="LUG89" s="145" t="s">
        <v>935</v>
      </c>
      <c r="LUH89" s="145" t="s">
        <v>936</v>
      </c>
      <c r="LUI89" s="145" t="s">
        <v>935</v>
      </c>
      <c r="LUJ89" s="145" t="s">
        <v>936</v>
      </c>
      <c r="LUK89" s="145" t="s">
        <v>935</v>
      </c>
      <c r="LUL89" s="145" t="s">
        <v>936</v>
      </c>
      <c r="LUM89" s="145" t="s">
        <v>935</v>
      </c>
      <c r="LUN89" s="145" t="s">
        <v>936</v>
      </c>
      <c r="LUO89" s="145" t="s">
        <v>935</v>
      </c>
      <c r="LUP89" s="145" t="s">
        <v>936</v>
      </c>
      <c r="LUQ89" s="145" t="s">
        <v>935</v>
      </c>
      <c r="LUR89" s="145" t="s">
        <v>936</v>
      </c>
      <c r="LUS89" s="145" t="s">
        <v>935</v>
      </c>
      <c r="LUT89" s="145" t="s">
        <v>936</v>
      </c>
      <c r="LUU89" s="145" t="s">
        <v>935</v>
      </c>
      <c r="LUV89" s="145" t="s">
        <v>936</v>
      </c>
      <c r="LUW89" s="145" t="s">
        <v>935</v>
      </c>
      <c r="LUX89" s="145" t="s">
        <v>936</v>
      </c>
      <c r="LUY89" s="145" t="s">
        <v>935</v>
      </c>
      <c r="LUZ89" s="145" t="s">
        <v>936</v>
      </c>
      <c r="LVA89" s="145" t="s">
        <v>935</v>
      </c>
      <c r="LVB89" s="145" t="s">
        <v>936</v>
      </c>
      <c r="LVC89" s="145" t="s">
        <v>935</v>
      </c>
      <c r="LVD89" s="145" t="s">
        <v>936</v>
      </c>
      <c r="LVE89" s="145" t="s">
        <v>935</v>
      </c>
      <c r="LVF89" s="145" t="s">
        <v>936</v>
      </c>
      <c r="LVG89" s="145" t="s">
        <v>935</v>
      </c>
      <c r="LVH89" s="145" t="s">
        <v>936</v>
      </c>
      <c r="LVI89" s="145" t="s">
        <v>935</v>
      </c>
      <c r="LVJ89" s="145" t="s">
        <v>936</v>
      </c>
      <c r="LVK89" s="145" t="s">
        <v>935</v>
      </c>
      <c r="LVL89" s="145" t="s">
        <v>936</v>
      </c>
      <c r="LVM89" s="145" t="s">
        <v>935</v>
      </c>
      <c r="LVN89" s="145" t="s">
        <v>936</v>
      </c>
      <c r="LVO89" s="145" t="s">
        <v>935</v>
      </c>
      <c r="LVP89" s="145" t="s">
        <v>936</v>
      </c>
      <c r="LVQ89" s="145" t="s">
        <v>935</v>
      </c>
      <c r="LVR89" s="145" t="s">
        <v>936</v>
      </c>
      <c r="LVS89" s="145" t="s">
        <v>935</v>
      </c>
      <c r="LVT89" s="145" t="s">
        <v>936</v>
      </c>
      <c r="LVU89" s="145" t="s">
        <v>935</v>
      </c>
      <c r="LVV89" s="145" t="s">
        <v>936</v>
      </c>
      <c r="LVW89" s="145" t="s">
        <v>935</v>
      </c>
      <c r="LVX89" s="145" t="s">
        <v>936</v>
      </c>
      <c r="LVY89" s="145" t="s">
        <v>935</v>
      </c>
      <c r="LVZ89" s="145" t="s">
        <v>936</v>
      </c>
      <c r="LWA89" s="145" t="s">
        <v>935</v>
      </c>
      <c r="LWB89" s="145" t="s">
        <v>936</v>
      </c>
      <c r="LWC89" s="145" t="s">
        <v>935</v>
      </c>
      <c r="LWD89" s="145" t="s">
        <v>936</v>
      </c>
      <c r="LWE89" s="145" t="s">
        <v>935</v>
      </c>
      <c r="LWF89" s="145" t="s">
        <v>936</v>
      </c>
      <c r="LWG89" s="145" t="s">
        <v>935</v>
      </c>
      <c r="LWH89" s="145" t="s">
        <v>936</v>
      </c>
      <c r="LWI89" s="145" t="s">
        <v>935</v>
      </c>
      <c r="LWJ89" s="145" t="s">
        <v>936</v>
      </c>
      <c r="LWK89" s="145" t="s">
        <v>935</v>
      </c>
      <c r="LWL89" s="145" t="s">
        <v>936</v>
      </c>
      <c r="LWM89" s="145" t="s">
        <v>935</v>
      </c>
      <c r="LWN89" s="145" t="s">
        <v>936</v>
      </c>
      <c r="LWO89" s="145" t="s">
        <v>935</v>
      </c>
      <c r="LWP89" s="145" t="s">
        <v>936</v>
      </c>
      <c r="LWQ89" s="145" t="s">
        <v>935</v>
      </c>
      <c r="LWR89" s="145" t="s">
        <v>936</v>
      </c>
      <c r="LWS89" s="145" t="s">
        <v>935</v>
      </c>
      <c r="LWT89" s="145" t="s">
        <v>936</v>
      </c>
      <c r="LWU89" s="145" t="s">
        <v>935</v>
      </c>
      <c r="LWV89" s="145" t="s">
        <v>936</v>
      </c>
      <c r="LWW89" s="145" t="s">
        <v>935</v>
      </c>
      <c r="LWX89" s="145" t="s">
        <v>936</v>
      </c>
      <c r="LWY89" s="145" t="s">
        <v>935</v>
      </c>
      <c r="LWZ89" s="145" t="s">
        <v>936</v>
      </c>
      <c r="LXA89" s="145" t="s">
        <v>935</v>
      </c>
      <c r="LXB89" s="145" t="s">
        <v>936</v>
      </c>
      <c r="LXC89" s="145" t="s">
        <v>935</v>
      </c>
      <c r="LXD89" s="145" t="s">
        <v>936</v>
      </c>
      <c r="LXE89" s="145" t="s">
        <v>935</v>
      </c>
      <c r="LXF89" s="145" t="s">
        <v>936</v>
      </c>
      <c r="LXG89" s="145" t="s">
        <v>935</v>
      </c>
      <c r="LXH89" s="145" t="s">
        <v>936</v>
      </c>
      <c r="LXI89" s="145" t="s">
        <v>935</v>
      </c>
      <c r="LXJ89" s="145" t="s">
        <v>936</v>
      </c>
      <c r="LXK89" s="145" t="s">
        <v>935</v>
      </c>
      <c r="LXL89" s="145" t="s">
        <v>936</v>
      </c>
      <c r="LXM89" s="145" t="s">
        <v>935</v>
      </c>
      <c r="LXN89" s="145" t="s">
        <v>936</v>
      </c>
      <c r="LXO89" s="145" t="s">
        <v>935</v>
      </c>
      <c r="LXP89" s="145" t="s">
        <v>936</v>
      </c>
      <c r="LXQ89" s="145" t="s">
        <v>935</v>
      </c>
      <c r="LXR89" s="145" t="s">
        <v>936</v>
      </c>
      <c r="LXS89" s="145" t="s">
        <v>935</v>
      </c>
      <c r="LXT89" s="145" t="s">
        <v>936</v>
      </c>
      <c r="LXU89" s="145" t="s">
        <v>935</v>
      </c>
      <c r="LXV89" s="145" t="s">
        <v>936</v>
      </c>
      <c r="LXW89" s="145" t="s">
        <v>935</v>
      </c>
      <c r="LXX89" s="145" t="s">
        <v>936</v>
      </c>
      <c r="LXY89" s="145" t="s">
        <v>935</v>
      </c>
      <c r="LXZ89" s="145" t="s">
        <v>936</v>
      </c>
      <c r="LYA89" s="145" t="s">
        <v>935</v>
      </c>
      <c r="LYB89" s="145" t="s">
        <v>936</v>
      </c>
      <c r="LYC89" s="145" t="s">
        <v>935</v>
      </c>
      <c r="LYD89" s="145" t="s">
        <v>936</v>
      </c>
      <c r="LYE89" s="145" t="s">
        <v>935</v>
      </c>
      <c r="LYF89" s="145" t="s">
        <v>936</v>
      </c>
      <c r="LYG89" s="145" t="s">
        <v>935</v>
      </c>
      <c r="LYH89" s="145" t="s">
        <v>936</v>
      </c>
      <c r="LYI89" s="145" t="s">
        <v>935</v>
      </c>
      <c r="LYJ89" s="145" t="s">
        <v>936</v>
      </c>
      <c r="LYK89" s="145" t="s">
        <v>935</v>
      </c>
      <c r="LYL89" s="145" t="s">
        <v>936</v>
      </c>
      <c r="LYM89" s="145" t="s">
        <v>935</v>
      </c>
      <c r="LYN89" s="145" t="s">
        <v>936</v>
      </c>
      <c r="LYO89" s="145" t="s">
        <v>935</v>
      </c>
      <c r="LYP89" s="145" t="s">
        <v>936</v>
      </c>
      <c r="LYQ89" s="145" t="s">
        <v>935</v>
      </c>
      <c r="LYR89" s="145" t="s">
        <v>936</v>
      </c>
      <c r="LYS89" s="145" t="s">
        <v>935</v>
      </c>
      <c r="LYT89" s="145" t="s">
        <v>936</v>
      </c>
      <c r="LYU89" s="145" t="s">
        <v>935</v>
      </c>
      <c r="LYV89" s="145" t="s">
        <v>936</v>
      </c>
      <c r="LYW89" s="145" t="s">
        <v>935</v>
      </c>
      <c r="LYX89" s="145" t="s">
        <v>936</v>
      </c>
      <c r="LYY89" s="145" t="s">
        <v>935</v>
      </c>
      <c r="LYZ89" s="145" t="s">
        <v>936</v>
      </c>
      <c r="LZA89" s="145" t="s">
        <v>935</v>
      </c>
      <c r="LZB89" s="145" t="s">
        <v>936</v>
      </c>
      <c r="LZC89" s="145" t="s">
        <v>935</v>
      </c>
      <c r="LZD89" s="145" t="s">
        <v>936</v>
      </c>
      <c r="LZE89" s="145" t="s">
        <v>935</v>
      </c>
      <c r="LZF89" s="145" t="s">
        <v>936</v>
      </c>
      <c r="LZG89" s="145" t="s">
        <v>935</v>
      </c>
      <c r="LZH89" s="145" t="s">
        <v>936</v>
      </c>
      <c r="LZI89" s="145" t="s">
        <v>935</v>
      </c>
      <c r="LZJ89" s="145" t="s">
        <v>936</v>
      </c>
      <c r="LZK89" s="145" t="s">
        <v>935</v>
      </c>
      <c r="LZL89" s="145" t="s">
        <v>936</v>
      </c>
      <c r="LZM89" s="145" t="s">
        <v>935</v>
      </c>
      <c r="LZN89" s="145" t="s">
        <v>936</v>
      </c>
      <c r="LZO89" s="145" t="s">
        <v>935</v>
      </c>
      <c r="LZP89" s="145" t="s">
        <v>936</v>
      </c>
      <c r="LZQ89" s="145" t="s">
        <v>935</v>
      </c>
      <c r="LZR89" s="145" t="s">
        <v>936</v>
      </c>
      <c r="LZS89" s="145" t="s">
        <v>935</v>
      </c>
      <c r="LZT89" s="145" t="s">
        <v>936</v>
      </c>
      <c r="LZU89" s="145" t="s">
        <v>935</v>
      </c>
      <c r="LZV89" s="145" t="s">
        <v>936</v>
      </c>
      <c r="LZW89" s="145" t="s">
        <v>935</v>
      </c>
      <c r="LZX89" s="145" t="s">
        <v>936</v>
      </c>
      <c r="LZY89" s="145" t="s">
        <v>935</v>
      </c>
      <c r="LZZ89" s="145" t="s">
        <v>936</v>
      </c>
      <c r="MAA89" s="145" t="s">
        <v>935</v>
      </c>
      <c r="MAB89" s="145" t="s">
        <v>936</v>
      </c>
      <c r="MAC89" s="145" t="s">
        <v>935</v>
      </c>
      <c r="MAD89" s="145" t="s">
        <v>936</v>
      </c>
      <c r="MAE89" s="145" t="s">
        <v>935</v>
      </c>
      <c r="MAF89" s="145" t="s">
        <v>936</v>
      </c>
      <c r="MAG89" s="145" t="s">
        <v>935</v>
      </c>
      <c r="MAH89" s="145" t="s">
        <v>936</v>
      </c>
      <c r="MAI89" s="145" t="s">
        <v>935</v>
      </c>
      <c r="MAJ89" s="145" t="s">
        <v>936</v>
      </c>
      <c r="MAK89" s="145" t="s">
        <v>935</v>
      </c>
      <c r="MAL89" s="145" t="s">
        <v>936</v>
      </c>
      <c r="MAM89" s="145" t="s">
        <v>935</v>
      </c>
      <c r="MAN89" s="145" t="s">
        <v>936</v>
      </c>
      <c r="MAO89" s="145" t="s">
        <v>935</v>
      </c>
      <c r="MAP89" s="145" t="s">
        <v>936</v>
      </c>
      <c r="MAQ89" s="145" t="s">
        <v>935</v>
      </c>
      <c r="MAR89" s="145" t="s">
        <v>936</v>
      </c>
      <c r="MAS89" s="145" t="s">
        <v>935</v>
      </c>
      <c r="MAT89" s="145" t="s">
        <v>936</v>
      </c>
      <c r="MAU89" s="145" t="s">
        <v>935</v>
      </c>
      <c r="MAV89" s="145" t="s">
        <v>936</v>
      </c>
      <c r="MAW89" s="145" t="s">
        <v>935</v>
      </c>
      <c r="MAX89" s="145" t="s">
        <v>936</v>
      </c>
      <c r="MAY89" s="145" t="s">
        <v>935</v>
      </c>
      <c r="MAZ89" s="145" t="s">
        <v>936</v>
      </c>
      <c r="MBA89" s="145" t="s">
        <v>935</v>
      </c>
      <c r="MBB89" s="145" t="s">
        <v>936</v>
      </c>
      <c r="MBC89" s="145" t="s">
        <v>935</v>
      </c>
      <c r="MBD89" s="145" t="s">
        <v>936</v>
      </c>
      <c r="MBE89" s="145" t="s">
        <v>935</v>
      </c>
      <c r="MBF89" s="145" t="s">
        <v>936</v>
      </c>
      <c r="MBG89" s="145" t="s">
        <v>935</v>
      </c>
      <c r="MBH89" s="145" t="s">
        <v>936</v>
      </c>
      <c r="MBI89" s="145" t="s">
        <v>935</v>
      </c>
      <c r="MBJ89" s="145" t="s">
        <v>936</v>
      </c>
      <c r="MBK89" s="145" t="s">
        <v>935</v>
      </c>
      <c r="MBL89" s="145" t="s">
        <v>936</v>
      </c>
      <c r="MBM89" s="145" t="s">
        <v>935</v>
      </c>
      <c r="MBN89" s="145" t="s">
        <v>936</v>
      </c>
      <c r="MBO89" s="145" t="s">
        <v>935</v>
      </c>
      <c r="MBP89" s="145" t="s">
        <v>936</v>
      </c>
      <c r="MBQ89" s="145" t="s">
        <v>935</v>
      </c>
      <c r="MBR89" s="145" t="s">
        <v>936</v>
      </c>
      <c r="MBS89" s="145" t="s">
        <v>935</v>
      </c>
      <c r="MBT89" s="145" t="s">
        <v>936</v>
      </c>
      <c r="MBU89" s="145" t="s">
        <v>935</v>
      </c>
      <c r="MBV89" s="145" t="s">
        <v>936</v>
      </c>
      <c r="MBW89" s="145" t="s">
        <v>935</v>
      </c>
      <c r="MBX89" s="145" t="s">
        <v>936</v>
      </c>
      <c r="MBY89" s="145" t="s">
        <v>935</v>
      </c>
      <c r="MBZ89" s="145" t="s">
        <v>936</v>
      </c>
      <c r="MCA89" s="145" t="s">
        <v>935</v>
      </c>
      <c r="MCB89" s="145" t="s">
        <v>936</v>
      </c>
      <c r="MCC89" s="145" t="s">
        <v>935</v>
      </c>
      <c r="MCD89" s="145" t="s">
        <v>936</v>
      </c>
      <c r="MCE89" s="145" t="s">
        <v>935</v>
      </c>
      <c r="MCF89" s="145" t="s">
        <v>936</v>
      </c>
      <c r="MCG89" s="145" t="s">
        <v>935</v>
      </c>
      <c r="MCH89" s="145" t="s">
        <v>936</v>
      </c>
      <c r="MCI89" s="145" t="s">
        <v>935</v>
      </c>
      <c r="MCJ89" s="145" t="s">
        <v>936</v>
      </c>
      <c r="MCK89" s="145" t="s">
        <v>935</v>
      </c>
      <c r="MCL89" s="145" t="s">
        <v>936</v>
      </c>
      <c r="MCM89" s="145" t="s">
        <v>935</v>
      </c>
      <c r="MCN89" s="145" t="s">
        <v>936</v>
      </c>
      <c r="MCO89" s="145" t="s">
        <v>935</v>
      </c>
      <c r="MCP89" s="145" t="s">
        <v>936</v>
      </c>
      <c r="MCQ89" s="145" t="s">
        <v>935</v>
      </c>
      <c r="MCR89" s="145" t="s">
        <v>936</v>
      </c>
      <c r="MCS89" s="145" t="s">
        <v>935</v>
      </c>
      <c r="MCT89" s="145" t="s">
        <v>936</v>
      </c>
      <c r="MCU89" s="145" t="s">
        <v>935</v>
      </c>
      <c r="MCV89" s="145" t="s">
        <v>936</v>
      </c>
      <c r="MCW89" s="145" t="s">
        <v>935</v>
      </c>
      <c r="MCX89" s="145" t="s">
        <v>936</v>
      </c>
      <c r="MCY89" s="145" t="s">
        <v>935</v>
      </c>
      <c r="MCZ89" s="145" t="s">
        <v>936</v>
      </c>
      <c r="MDA89" s="145" t="s">
        <v>935</v>
      </c>
      <c r="MDB89" s="145" t="s">
        <v>936</v>
      </c>
      <c r="MDC89" s="145" t="s">
        <v>935</v>
      </c>
      <c r="MDD89" s="145" t="s">
        <v>936</v>
      </c>
      <c r="MDE89" s="145" t="s">
        <v>935</v>
      </c>
      <c r="MDF89" s="145" t="s">
        <v>936</v>
      </c>
      <c r="MDG89" s="145" t="s">
        <v>935</v>
      </c>
      <c r="MDH89" s="145" t="s">
        <v>936</v>
      </c>
      <c r="MDI89" s="145" t="s">
        <v>935</v>
      </c>
      <c r="MDJ89" s="145" t="s">
        <v>936</v>
      </c>
      <c r="MDK89" s="145" t="s">
        <v>935</v>
      </c>
      <c r="MDL89" s="145" t="s">
        <v>936</v>
      </c>
      <c r="MDM89" s="145" t="s">
        <v>935</v>
      </c>
      <c r="MDN89" s="145" t="s">
        <v>936</v>
      </c>
      <c r="MDO89" s="145" t="s">
        <v>935</v>
      </c>
      <c r="MDP89" s="145" t="s">
        <v>936</v>
      </c>
      <c r="MDQ89" s="145" t="s">
        <v>935</v>
      </c>
      <c r="MDR89" s="145" t="s">
        <v>936</v>
      </c>
      <c r="MDS89" s="145" t="s">
        <v>935</v>
      </c>
      <c r="MDT89" s="145" t="s">
        <v>936</v>
      </c>
      <c r="MDU89" s="145" t="s">
        <v>935</v>
      </c>
      <c r="MDV89" s="145" t="s">
        <v>936</v>
      </c>
      <c r="MDW89" s="145" t="s">
        <v>935</v>
      </c>
      <c r="MDX89" s="145" t="s">
        <v>936</v>
      </c>
      <c r="MDY89" s="145" t="s">
        <v>935</v>
      </c>
      <c r="MDZ89" s="145" t="s">
        <v>936</v>
      </c>
      <c r="MEA89" s="145" t="s">
        <v>935</v>
      </c>
      <c r="MEB89" s="145" t="s">
        <v>936</v>
      </c>
      <c r="MEC89" s="145" t="s">
        <v>935</v>
      </c>
      <c r="MED89" s="145" t="s">
        <v>936</v>
      </c>
      <c r="MEE89" s="145" t="s">
        <v>935</v>
      </c>
      <c r="MEF89" s="145" t="s">
        <v>936</v>
      </c>
      <c r="MEG89" s="145" t="s">
        <v>935</v>
      </c>
      <c r="MEH89" s="145" t="s">
        <v>936</v>
      </c>
      <c r="MEI89" s="145" t="s">
        <v>935</v>
      </c>
      <c r="MEJ89" s="145" t="s">
        <v>936</v>
      </c>
      <c r="MEK89" s="145" t="s">
        <v>935</v>
      </c>
      <c r="MEL89" s="145" t="s">
        <v>936</v>
      </c>
      <c r="MEM89" s="145" t="s">
        <v>935</v>
      </c>
      <c r="MEN89" s="145" t="s">
        <v>936</v>
      </c>
      <c r="MEO89" s="145" t="s">
        <v>935</v>
      </c>
      <c r="MEP89" s="145" t="s">
        <v>936</v>
      </c>
      <c r="MEQ89" s="145" t="s">
        <v>935</v>
      </c>
      <c r="MER89" s="145" t="s">
        <v>936</v>
      </c>
      <c r="MES89" s="145" t="s">
        <v>935</v>
      </c>
      <c r="MET89" s="145" t="s">
        <v>936</v>
      </c>
      <c r="MEU89" s="145" t="s">
        <v>935</v>
      </c>
      <c r="MEV89" s="145" t="s">
        <v>936</v>
      </c>
      <c r="MEW89" s="145" t="s">
        <v>935</v>
      </c>
      <c r="MEX89" s="145" t="s">
        <v>936</v>
      </c>
      <c r="MEY89" s="145" t="s">
        <v>935</v>
      </c>
      <c r="MEZ89" s="145" t="s">
        <v>936</v>
      </c>
      <c r="MFA89" s="145" t="s">
        <v>935</v>
      </c>
      <c r="MFB89" s="145" t="s">
        <v>936</v>
      </c>
      <c r="MFC89" s="145" t="s">
        <v>935</v>
      </c>
      <c r="MFD89" s="145" t="s">
        <v>936</v>
      </c>
      <c r="MFE89" s="145" t="s">
        <v>935</v>
      </c>
      <c r="MFF89" s="145" t="s">
        <v>936</v>
      </c>
      <c r="MFG89" s="145" t="s">
        <v>935</v>
      </c>
      <c r="MFH89" s="145" t="s">
        <v>936</v>
      </c>
      <c r="MFI89" s="145" t="s">
        <v>935</v>
      </c>
      <c r="MFJ89" s="145" t="s">
        <v>936</v>
      </c>
      <c r="MFK89" s="145" t="s">
        <v>935</v>
      </c>
      <c r="MFL89" s="145" t="s">
        <v>936</v>
      </c>
      <c r="MFM89" s="145" t="s">
        <v>935</v>
      </c>
      <c r="MFN89" s="145" t="s">
        <v>936</v>
      </c>
      <c r="MFO89" s="145" t="s">
        <v>935</v>
      </c>
      <c r="MFP89" s="145" t="s">
        <v>936</v>
      </c>
      <c r="MFQ89" s="145" t="s">
        <v>935</v>
      </c>
      <c r="MFR89" s="145" t="s">
        <v>936</v>
      </c>
      <c r="MFS89" s="145" t="s">
        <v>935</v>
      </c>
      <c r="MFT89" s="145" t="s">
        <v>936</v>
      </c>
      <c r="MFU89" s="145" t="s">
        <v>935</v>
      </c>
      <c r="MFV89" s="145" t="s">
        <v>936</v>
      </c>
      <c r="MFW89" s="145" t="s">
        <v>935</v>
      </c>
      <c r="MFX89" s="145" t="s">
        <v>936</v>
      </c>
      <c r="MFY89" s="145" t="s">
        <v>935</v>
      </c>
      <c r="MFZ89" s="145" t="s">
        <v>936</v>
      </c>
      <c r="MGA89" s="145" t="s">
        <v>935</v>
      </c>
      <c r="MGB89" s="145" t="s">
        <v>936</v>
      </c>
      <c r="MGC89" s="145" t="s">
        <v>935</v>
      </c>
      <c r="MGD89" s="145" t="s">
        <v>936</v>
      </c>
      <c r="MGE89" s="145" t="s">
        <v>935</v>
      </c>
      <c r="MGF89" s="145" t="s">
        <v>936</v>
      </c>
      <c r="MGG89" s="145" t="s">
        <v>935</v>
      </c>
      <c r="MGH89" s="145" t="s">
        <v>936</v>
      </c>
      <c r="MGI89" s="145" t="s">
        <v>935</v>
      </c>
      <c r="MGJ89" s="145" t="s">
        <v>936</v>
      </c>
      <c r="MGK89" s="145" t="s">
        <v>935</v>
      </c>
      <c r="MGL89" s="145" t="s">
        <v>936</v>
      </c>
      <c r="MGM89" s="145" t="s">
        <v>935</v>
      </c>
      <c r="MGN89" s="145" t="s">
        <v>936</v>
      </c>
      <c r="MGO89" s="145" t="s">
        <v>935</v>
      </c>
      <c r="MGP89" s="145" t="s">
        <v>936</v>
      </c>
      <c r="MGQ89" s="145" t="s">
        <v>935</v>
      </c>
      <c r="MGR89" s="145" t="s">
        <v>936</v>
      </c>
      <c r="MGS89" s="145" t="s">
        <v>935</v>
      </c>
      <c r="MGT89" s="145" t="s">
        <v>936</v>
      </c>
      <c r="MGU89" s="145" t="s">
        <v>935</v>
      </c>
      <c r="MGV89" s="145" t="s">
        <v>936</v>
      </c>
      <c r="MGW89" s="145" t="s">
        <v>935</v>
      </c>
      <c r="MGX89" s="145" t="s">
        <v>936</v>
      </c>
      <c r="MGY89" s="145" t="s">
        <v>935</v>
      </c>
      <c r="MGZ89" s="145" t="s">
        <v>936</v>
      </c>
      <c r="MHA89" s="145" t="s">
        <v>935</v>
      </c>
      <c r="MHB89" s="145" t="s">
        <v>936</v>
      </c>
      <c r="MHC89" s="145" t="s">
        <v>935</v>
      </c>
      <c r="MHD89" s="145" t="s">
        <v>936</v>
      </c>
      <c r="MHE89" s="145" t="s">
        <v>935</v>
      </c>
      <c r="MHF89" s="145" t="s">
        <v>936</v>
      </c>
      <c r="MHG89" s="145" t="s">
        <v>935</v>
      </c>
      <c r="MHH89" s="145" t="s">
        <v>936</v>
      </c>
      <c r="MHI89" s="145" t="s">
        <v>935</v>
      </c>
      <c r="MHJ89" s="145" t="s">
        <v>936</v>
      </c>
      <c r="MHK89" s="145" t="s">
        <v>935</v>
      </c>
      <c r="MHL89" s="145" t="s">
        <v>936</v>
      </c>
      <c r="MHM89" s="145" t="s">
        <v>935</v>
      </c>
      <c r="MHN89" s="145" t="s">
        <v>936</v>
      </c>
      <c r="MHO89" s="145" t="s">
        <v>935</v>
      </c>
      <c r="MHP89" s="145" t="s">
        <v>936</v>
      </c>
      <c r="MHQ89" s="145" t="s">
        <v>935</v>
      </c>
      <c r="MHR89" s="145" t="s">
        <v>936</v>
      </c>
      <c r="MHS89" s="145" t="s">
        <v>935</v>
      </c>
      <c r="MHT89" s="145" t="s">
        <v>936</v>
      </c>
      <c r="MHU89" s="145" t="s">
        <v>935</v>
      </c>
      <c r="MHV89" s="145" t="s">
        <v>936</v>
      </c>
      <c r="MHW89" s="145" t="s">
        <v>935</v>
      </c>
      <c r="MHX89" s="145" t="s">
        <v>936</v>
      </c>
      <c r="MHY89" s="145" t="s">
        <v>935</v>
      </c>
      <c r="MHZ89" s="145" t="s">
        <v>936</v>
      </c>
      <c r="MIA89" s="145" t="s">
        <v>935</v>
      </c>
      <c r="MIB89" s="145" t="s">
        <v>936</v>
      </c>
      <c r="MIC89" s="145" t="s">
        <v>935</v>
      </c>
      <c r="MID89" s="145" t="s">
        <v>936</v>
      </c>
      <c r="MIE89" s="145" t="s">
        <v>935</v>
      </c>
      <c r="MIF89" s="145" t="s">
        <v>936</v>
      </c>
      <c r="MIG89" s="145" t="s">
        <v>935</v>
      </c>
      <c r="MIH89" s="145" t="s">
        <v>936</v>
      </c>
      <c r="MII89" s="145" t="s">
        <v>935</v>
      </c>
      <c r="MIJ89" s="145" t="s">
        <v>936</v>
      </c>
      <c r="MIK89" s="145" t="s">
        <v>935</v>
      </c>
      <c r="MIL89" s="145" t="s">
        <v>936</v>
      </c>
      <c r="MIM89" s="145" t="s">
        <v>935</v>
      </c>
      <c r="MIN89" s="145" t="s">
        <v>936</v>
      </c>
      <c r="MIO89" s="145" t="s">
        <v>935</v>
      </c>
      <c r="MIP89" s="145" t="s">
        <v>936</v>
      </c>
      <c r="MIQ89" s="145" t="s">
        <v>935</v>
      </c>
      <c r="MIR89" s="145" t="s">
        <v>936</v>
      </c>
      <c r="MIS89" s="145" t="s">
        <v>935</v>
      </c>
      <c r="MIT89" s="145" t="s">
        <v>936</v>
      </c>
      <c r="MIU89" s="145" t="s">
        <v>935</v>
      </c>
      <c r="MIV89" s="145" t="s">
        <v>936</v>
      </c>
      <c r="MIW89" s="145" t="s">
        <v>935</v>
      </c>
      <c r="MIX89" s="145" t="s">
        <v>936</v>
      </c>
      <c r="MIY89" s="145" t="s">
        <v>935</v>
      </c>
      <c r="MIZ89" s="145" t="s">
        <v>936</v>
      </c>
      <c r="MJA89" s="145" t="s">
        <v>935</v>
      </c>
      <c r="MJB89" s="145" t="s">
        <v>936</v>
      </c>
      <c r="MJC89" s="145" t="s">
        <v>935</v>
      </c>
      <c r="MJD89" s="145" t="s">
        <v>936</v>
      </c>
      <c r="MJE89" s="145" t="s">
        <v>935</v>
      </c>
      <c r="MJF89" s="145" t="s">
        <v>936</v>
      </c>
      <c r="MJG89" s="145" t="s">
        <v>935</v>
      </c>
      <c r="MJH89" s="145" t="s">
        <v>936</v>
      </c>
      <c r="MJI89" s="145" t="s">
        <v>935</v>
      </c>
      <c r="MJJ89" s="145" t="s">
        <v>936</v>
      </c>
      <c r="MJK89" s="145" t="s">
        <v>935</v>
      </c>
      <c r="MJL89" s="145" t="s">
        <v>936</v>
      </c>
      <c r="MJM89" s="145" t="s">
        <v>935</v>
      </c>
      <c r="MJN89" s="145" t="s">
        <v>936</v>
      </c>
      <c r="MJO89" s="145" t="s">
        <v>935</v>
      </c>
      <c r="MJP89" s="145" t="s">
        <v>936</v>
      </c>
      <c r="MJQ89" s="145" t="s">
        <v>935</v>
      </c>
      <c r="MJR89" s="145" t="s">
        <v>936</v>
      </c>
      <c r="MJS89" s="145" t="s">
        <v>935</v>
      </c>
      <c r="MJT89" s="145" t="s">
        <v>936</v>
      </c>
      <c r="MJU89" s="145" t="s">
        <v>935</v>
      </c>
      <c r="MJV89" s="145" t="s">
        <v>936</v>
      </c>
      <c r="MJW89" s="145" t="s">
        <v>935</v>
      </c>
      <c r="MJX89" s="145" t="s">
        <v>936</v>
      </c>
      <c r="MJY89" s="145" t="s">
        <v>935</v>
      </c>
      <c r="MJZ89" s="145" t="s">
        <v>936</v>
      </c>
      <c r="MKA89" s="145" t="s">
        <v>935</v>
      </c>
      <c r="MKB89" s="145" t="s">
        <v>936</v>
      </c>
      <c r="MKC89" s="145" t="s">
        <v>935</v>
      </c>
      <c r="MKD89" s="145" t="s">
        <v>936</v>
      </c>
      <c r="MKE89" s="145" t="s">
        <v>935</v>
      </c>
      <c r="MKF89" s="145" t="s">
        <v>936</v>
      </c>
      <c r="MKG89" s="145" t="s">
        <v>935</v>
      </c>
      <c r="MKH89" s="145" t="s">
        <v>936</v>
      </c>
      <c r="MKI89" s="145" t="s">
        <v>935</v>
      </c>
      <c r="MKJ89" s="145" t="s">
        <v>936</v>
      </c>
      <c r="MKK89" s="145" t="s">
        <v>935</v>
      </c>
      <c r="MKL89" s="145" t="s">
        <v>936</v>
      </c>
      <c r="MKM89" s="145" t="s">
        <v>935</v>
      </c>
      <c r="MKN89" s="145" t="s">
        <v>936</v>
      </c>
      <c r="MKO89" s="145" t="s">
        <v>935</v>
      </c>
      <c r="MKP89" s="145" t="s">
        <v>936</v>
      </c>
      <c r="MKQ89" s="145" t="s">
        <v>935</v>
      </c>
      <c r="MKR89" s="145" t="s">
        <v>936</v>
      </c>
      <c r="MKS89" s="145" t="s">
        <v>935</v>
      </c>
      <c r="MKT89" s="145" t="s">
        <v>936</v>
      </c>
      <c r="MKU89" s="145" t="s">
        <v>935</v>
      </c>
      <c r="MKV89" s="145" t="s">
        <v>936</v>
      </c>
      <c r="MKW89" s="145" t="s">
        <v>935</v>
      </c>
      <c r="MKX89" s="145" t="s">
        <v>936</v>
      </c>
      <c r="MKY89" s="145" t="s">
        <v>935</v>
      </c>
      <c r="MKZ89" s="145" t="s">
        <v>936</v>
      </c>
      <c r="MLA89" s="145" t="s">
        <v>935</v>
      </c>
      <c r="MLB89" s="145" t="s">
        <v>936</v>
      </c>
      <c r="MLC89" s="145" t="s">
        <v>935</v>
      </c>
      <c r="MLD89" s="145" t="s">
        <v>936</v>
      </c>
      <c r="MLE89" s="145" t="s">
        <v>935</v>
      </c>
      <c r="MLF89" s="145" t="s">
        <v>936</v>
      </c>
      <c r="MLG89" s="145" t="s">
        <v>935</v>
      </c>
      <c r="MLH89" s="145" t="s">
        <v>936</v>
      </c>
      <c r="MLI89" s="145" t="s">
        <v>935</v>
      </c>
      <c r="MLJ89" s="145" t="s">
        <v>936</v>
      </c>
      <c r="MLK89" s="145" t="s">
        <v>935</v>
      </c>
      <c r="MLL89" s="145" t="s">
        <v>936</v>
      </c>
      <c r="MLM89" s="145" t="s">
        <v>935</v>
      </c>
      <c r="MLN89" s="145" t="s">
        <v>936</v>
      </c>
      <c r="MLO89" s="145" t="s">
        <v>935</v>
      </c>
      <c r="MLP89" s="145" t="s">
        <v>936</v>
      </c>
      <c r="MLQ89" s="145" t="s">
        <v>935</v>
      </c>
      <c r="MLR89" s="145" t="s">
        <v>936</v>
      </c>
      <c r="MLS89" s="145" t="s">
        <v>935</v>
      </c>
      <c r="MLT89" s="145" t="s">
        <v>936</v>
      </c>
      <c r="MLU89" s="145" t="s">
        <v>935</v>
      </c>
      <c r="MLV89" s="145" t="s">
        <v>936</v>
      </c>
      <c r="MLW89" s="145" t="s">
        <v>935</v>
      </c>
      <c r="MLX89" s="145" t="s">
        <v>936</v>
      </c>
      <c r="MLY89" s="145" t="s">
        <v>935</v>
      </c>
      <c r="MLZ89" s="145" t="s">
        <v>936</v>
      </c>
      <c r="MMA89" s="145" t="s">
        <v>935</v>
      </c>
      <c r="MMB89" s="145" t="s">
        <v>936</v>
      </c>
      <c r="MMC89" s="145" t="s">
        <v>935</v>
      </c>
      <c r="MMD89" s="145" t="s">
        <v>936</v>
      </c>
      <c r="MME89" s="145" t="s">
        <v>935</v>
      </c>
      <c r="MMF89" s="145" t="s">
        <v>936</v>
      </c>
      <c r="MMG89" s="145" t="s">
        <v>935</v>
      </c>
      <c r="MMH89" s="145" t="s">
        <v>936</v>
      </c>
      <c r="MMI89" s="145" t="s">
        <v>935</v>
      </c>
      <c r="MMJ89" s="145" t="s">
        <v>936</v>
      </c>
      <c r="MMK89" s="145" t="s">
        <v>935</v>
      </c>
      <c r="MML89" s="145" t="s">
        <v>936</v>
      </c>
      <c r="MMM89" s="145" t="s">
        <v>935</v>
      </c>
      <c r="MMN89" s="145" t="s">
        <v>936</v>
      </c>
      <c r="MMO89" s="145" t="s">
        <v>935</v>
      </c>
      <c r="MMP89" s="145" t="s">
        <v>936</v>
      </c>
      <c r="MMQ89" s="145" t="s">
        <v>935</v>
      </c>
      <c r="MMR89" s="145" t="s">
        <v>936</v>
      </c>
      <c r="MMS89" s="145" t="s">
        <v>935</v>
      </c>
      <c r="MMT89" s="145" t="s">
        <v>936</v>
      </c>
      <c r="MMU89" s="145" t="s">
        <v>935</v>
      </c>
      <c r="MMV89" s="145" t="s">
        <v>936</v>
      </c>
      <c r="MMW89" s="145" t="s">
        <v>935</v>
      </c>
      <c r="MMX89" s="145" t="s">
        <v>936</v>
      </c>
      <c r="MMY89" s="145" t="s">
        <v>935</v>
      </c>
      <c r="MMZ89" s="145" t="s">
        <v>936</v>
      </c>
      <c r="MNA89" s="145" t="s">
        <v>935</v>
      </c>
      <c r="MNB89" s="145" t="s">
        <v>936</v>
      </c>
      <c r="MNC89" s="145" t="s">
        <v>935</v>
      </c>
      <c r="MND89" s="145" t="s">
        <v>936</v>
      </c>
      <c r="MNE89" s="145" t="s">
        <v>935</v>
      </c>
      <c r="MNF89" s="145" t="s">
        <v>936</v>
      </c>
      <c r="MNG89" s="145" t="s">
        <v>935</v>
      </c>
      <c r="MNH89" s="145" t="s">
        <v>936</v>
      </c>
      <c r="MNI89" s="145" t="s">
        <v>935</v>
      </c>
      <c r="MNJ89" s="145" t="s">
        <v>936</v>
      </c>
      <c r="MNK89" s="145" t="s">
        <v>935</v>
      </c>
      <c r="MNL89" s="145" t="s">
        <v>936</v>
      </c>
      <c r="MNM89" s="145" t="s">
        <v>935</v>
      </c>
      <c r="MNN89" s="145" t="s">
        <v>936</v>
      </c>
      <c r="MNO89" s="145" t="s">
        <v>935</v>
      </c>
      <c r="MNP89" s="145" t="s">
        <v>936</v>
      </c>
      <c r="MNQ89" s="145" t="s">
        <v>935</v>
      </c>
      <c r="MNR89" s="145" t="s">
        <v>936</v>
      </c>
      <c r="MNS89" s="145" t="s">
        <v>935</v>
      </c>
      <c r="MNT89" s="145" t="s">
        <v>936</v>
      </c>
      <c r="MNU89" s="145" t="s">
        <v>935</v>
      </c>
      <c r="MNV89" s="145" t="s">
        <v>936</v>
      </c>
      <c r="MNW89" s="145" t="s">
        <v>935</v>
      </c>
      <c r="MNX89" s="145" t="s">
        <v>936</v>
      </c>
      <c r="MNY89" s="145" t="s">
        <v>935</v>
      </c>
      <c r="MNZ89" s="145" t="s">
        <v>936</v>
      </c>
      <c r="MOA89" s="145" t="s">
        <v>935</v>
      </c>
      <c r="MOB89" s="145" t="s">
        <v>936</v>
      </c>
      <c r="MOC89" s="145" t="s">
        <v>935</v>
      </c>
      <c r="MOD89" s="145" t="s">
        <v>936</v>
      </c>
      <c r="MOE89" s="145" t="s">
        <v>935</v>
      </c>
      <c r="MOF89" s="145" t="s">
        <v>936</v>
      </c>
      <c r="MOG89" s="145" t="s">
        <v>935</v>
      </c>
      <c r="MOH89" s="145" t="s">
        <v>936</v>
      </c>
      <c r="MOI89" s="145" t="s">
        <v>935</v>
      </c>
      <c r="MOJ89" s="145" t="s">
        <v>936</v>
      </c>
      <c r="MOK89" s="145" t="s">
        <v>935</v>
      </c>
      <c r="MOL89" s="145" t="s">
        <v>936</v>
      </c>
      <c r="MOM89" s="145" t="s">
        <v>935</v>
      </c>
      <c r="MON89" s="145" t="s">
        <v>936</v>
      </c>
      <c r="MOO89" s="145" t="s">
        <v>935</v>
      </c>
      <c r="MOP89" s="145" t="s">
        <v>936</v>
      </c>
      <c r="MOQ89" s="145" t="s">
        <v>935</v>
      </c>
      <c r="MOR89" s="145" t="s">
        <v>936</v>
      </c>
      <c r="MOS89" s="145" t="s">
        <v>935</v>
      </c>
      <c r="MOT89" s="145" t="s">
        <v>936</v>
      </c>
      <c r="MOU89" s="145" t="s">
        <v>935</v>
      </c>
      <c r="MOV89" s="145" t="s">
        <v>936</v>
      </c>
      <c r="MOW89" s="145" t="s">
        <v>935</v>
      </c>
      <c r="MOX89" s="145" t="s">
        <v>936</v>
      </c>
      <c r="MOY89" s="145" t="s">
        <v>935</v>
      </c>
      <c r="MOZ89" s="145" t="s">
        <v>936</v>
      </c>
      <c r="MPA89" s="145" t="s">
        <v>935</v>
      </c>
      <c r="MPB89" s="145" t="s">
        <v>936</v>
      </c>
      <c r="MPC89" s="145" t="s">
        <v>935</v>
      </c>
      <c r="MPD89" s="145" t="s">
        <v>936</v>
      </c>
      <c r="MPE89" s="145" t="s">
        <v>935</v>
      </c>
      <c r="MPF89" s="145" t="s">
        <v>936</v>
      </c>
      <c r="MPG89" s="145" t="s">
        <v>935</v>
      </c>
      <c r="MPH89" s="145" t="s">
        <v>936</v>
      </c>
      <c r="MPI89" s="145" t="s">
        <v>935</v>
      </c>
      <c r="MPJ89" s="145" t="s">
        <v>936</v>
      </c>
      <c r="MPK89" s="145" t="s">
        <v>935</v>
      </c>
      <c r="MPL89" s="145" t="s">
        <v>936</v>
      </c>
      <c r="MPM89" s="145" t="s">
        <v>935</v>
      </c>
      <c r="MPN89" s="145" t="s">
        <v>936</v>
      </c>
      <c r="MPO89" s="145" t="s">
        <v>935</v>
      </c>
      <c r="MPP89" s="145" t="s">
        <v>936</v>
      </c>
      <c r="MPQ89" s="145" t="s">
        <v>935</v>
      </c>
      <c r="MPR89" s="145" t="s">
        <v>936</v>
      </c>
      <c r="MPS89" s="145" t="s">
        <v>935</v>
      </c>
      <c r="MPT89" s="145" t="s">
        <v>936</v>
      </c>
      <c r="MPU89" s="145" t="s">
        <v>935</v>
      </c>
      <c r="MPV89" s="145" t="s">
        <v>936</v>
      </c>
      <c r="MPW89" s="145" t="s">
        <v>935</v>
      </c>
      <c r="MPX89" s="145" t="s">
        <v>936</v>
      </c>
      <c r="MPY89" s="145" t="s">
        <v>935</v>
      </c>
      <c r="MPZ89" s="145" t="s">
        <v>936</v>
      </c>
      <c r="MQA89" s="145" t="s">
        <v>935</v>
      </c>
      <c r="MQB89" s="145" t="s">
        <v>936</v>
      </c>
      <c r="MQC89" s="145" t="s">
        <v>935</v>
      </c>
      <c r="MQD89" s="145" t="s">
        <v>936</v>
      </c>
      <c r="MQE89" s="145" t="s">
        <v>935</v>
      </c>
      <c r="MQF89" s="145" t="s">
        <v>936</v>
      </c>
      <c r="MQG89" s="145" t="s">
        <v>935</v>
      </c>
      <c r="MQH89" s="145" t="s">
        <v>936</v>
      </c>
      <c r="MQI89" s="145" t="s">
        <v>935</v>
      </c>
      <c r="MQJ89" s="145" t="s">
        <v>936</v>
      </c>
      <c r="MQK89" s="145" t="s">
        <v>935</v>
      </c>
      <c r="MQL89" s="145" t="s">
        <v>936</v>
      </c>
      <c r="MQM89" s="145" t="s">
        <v>935</v>
      </c>
      <c r="MQN89" s="145" t="s">
        <v>936</v>
      </c>
      <c r="MQO89" s="145" t="s">
        <v>935</v>
      </c>
      <c r="MQP89" s="145" t="s">
        <v>936</v>
      </c>
      <c r="MQQ89" s="145" t="s">
        <v>935</v>
      </c>
      <c r="MQR89" s="145" t="s">
        <v>936</v>
      </c>
      <c r="MQS89" s="145" t="s">
        <v>935</v>
      </c>
      <c r="MQT89" s="145" t="s">
        <v>936</v>
      </c>
      <c r="MQU89" s="145" t="s">
        <v>935</v>
      </c>
      <c r="MQV89" s="145" t="s">
        <v>936</v>
      </c>
      <c r="MQW89" s="145" t="s">
        <v>935</v>
      </c>
      <c r="MQX89" s="145" t="s">
        <v>936</v>
      </c>
      <c r="MQY89" s="145" t="s">
        <v>935</v>
      </c>
      <c r="MQZ89" s="145" t="s">
        <v>936</v>
      </c>
      <c r="MRA89" s="145" t="s">
        <v>935</v>
      </c>
      <c r="MRB89" s="145" t="s">
        <v>936</v>
      </c>
      <c r="MRC89" s="145" t="s">
        <v>935</v>
      </c>
      <c r="MRD89" s="145" t="s">
        <v>936</v>
      </c>
      <c r="MRE89" s="145" t="s">
        <v>935</v>
      </c>
      <c r="MRF89" s="145" t="s">
        <v>936</v>
      </c>
      <c r="MRG89" s="145" t="s">
        <v>935</v>
      </c>
      <c r="MRH89" s="145" t="s">
        <v>936</v>
      </c>
      <c r="MRI89" s="145" t="s">
        <v>935</v>
      </c>
      <c r="MRJ89" s="145" t="s">
        <v>936</v>
      </c>
      <c r="MRK89" s="145" t="s">
        <v>935</v>
      </c>
      <c r="MRL89" s="145" t="s">
        <v>936</v>
      </c>
      <c r="MRM89" s="145" t="s">
        <v>935</v>
      </c>
      <c r="MRN89" s="145" t="s">
        <v>936</v>
      </c>
      <c r="MRO89" s="145" t="s">
        <v>935</v>
      </c>
      <c r="MRP89" s="145" t="s">
        <v>936</v>
      </c>
      <c r="MRQ89" s="145" t="s">
        <v>935</v>
      </c>
      <c r="MRR89" s="145" t="s">
        <v>936</v>
      </c>
      <c r="MRS89" s="145" t="s">
        <v>935</v>
      </c>
      <c r="MRT89" s="145" t="s">
        <v>936</v>
      </c>
      <c r="MRU89" s="145" t="s">
        <v>935</v>
      </c>
      <c r="MRV89" s="145" t="s">
        <v>936</v>
      </c>
      <c r="MRW89" s="145" t="s">
        <v>935</v>
      </c>
      <c r="MRX89" s="145" t="s">
        <v>936</v>
      </c>
      <c r="MRY89" s="145" t="s">
        <v>935</v>
      </c>
      <c r="MRZ89" s="145" t="s">
        <v>936</v>
      </c>
      <c r="MSA89" s="145" t="s">
        <v>935</v>
      </c>
      <c r="MSB89" s="145" t="s">
        <v>936</v>
      </c>
      <c r="MSC89" s="145" t="s">
        <v>935</v>
      </c>
      <c r="MSD89" s="145" t="s">
        <v>936</v>
      </c>
      <c r="MSE89" s="145" t="s">
        <v>935</v>
      </c>
      <c r="MSF89" s="145" t="s">
        <v>936</v>
      </c>
      <c r="MSG89" s="145" t="s">
        <v>935</v>
      </c>
      <c r="MSH89" s="145" t="s">
        <v>936</v>
      </c>
      <c r="MSI89" s="145" t="s">
        <v>935</v>
      </c>
      <c r="MSJ89" s="145" t="s">
        <v>936</v>
      </c>
      <c r="MSK89" s="145" t="s">
        <v>935</v>
      </c>
      <c r="MSL89" s="145" t="s">
        <v>936</v>
      </c>
      <c r="MSM89" s="145" t="s">
        <v>935</v>
      </c>
      <c r="MSN89" s="145" t="s">
        <v>936</v>
      </c>
      <c r="MSO89" s="145" t="s">
        <v>935</v>
      </c>
      <c r="MSP89" s="145" t="s">
        <v>936</v>
      </c>
      <c r="MSQ89" s="145" t="s">
        <v>935</v>
      </c>
      <c r="MSR89" s="145" t="s">
        <v>936</v>
      </c>
      <c r="MSS89" s="145" t="s">
        <v>935</v>
      </c>
      <c r="MST89" s="145" t="s">
        <v>936</v>
      </c>
      <c r="MSU89" s="145" t="s">
        <v>935</v>
      </c>
      <c r="MSV89" s="145" t="s">
        <v>936</v>
      </c>
      <c r="MSW89" s="145" t="s">
        <v>935</v>
      </c>
      <c r="MSX89" s="145" t="s">
        <v>936</v>
      </c>
      <c r="MSY89" s="145" t="s">
        <v>935</v>
      </c>
      <c r="MSZ89" s="145" t="s">
        <v>936</v>
      </c>
      <c r="MTA89" s="145" t="s">
        <v>935</v>
      </c>
      <c r="MTB89" s="145" t="s">
        <v>936</v>
      </c>
      <c r="MTC89" s="145" t="s">
        <v>935</v>
      </c>
      <c r="MTD89" s="145" t="s">
        <v>936</v>
      </c>
      <c r="MTE89" s="145" t="s">
        <v>935</v>
      </c>
      <c r="MTF89" s="145" t="s">
        <v>936</v>
      </c>
      <c r="MTG89" s="145" t="s">
        <v>935</v>
      </c>
      <c r="MTH89" s="145" t="s">
        <v>936</v>
      </c>
      <c r="MTI89" s="145" t="s">
        <v>935</v>
      </c>
      <c r="MTJ89" s="145" t="s">
        <v>936</v>
      </c>
      <c r="MTK89" s="145" t="s">
        <v>935</v>
      </c>
      <c r="MTL89" s="145" t="s">
        <v>936</v>
      </c>
      <c r="MTM89" s="145" t="s">
        <v>935</v>
      </c>
      <c r="MTN89" s="145" t="s">
        <v>936</v>
      </c>
      <c r="MTO89" s="145" t="s">
        <v>935</v>
      </c>
      <c r="MTP89" s="145" t="s">
        <v>936</v>
      </c>
      <c r="MTQ89" s="145" t="s">
        <v>935</v>
      </c>
      <c r="MTR89" s="145" t="s">
        <v>936</v>
      </c>
      <c r="MTS89" s="145" t="s">
        <v>935</v>
      </c>
      <c r="MTT89" s="145" t="s">
        <v>936</v>
      </c>
      <c r="MTU89" s="145" t="s">
        <v>935</v>
      </c>
      <c r="MTV89" s="145" t="s">
        <v>936</v>
      </c>
      <c r="MTW89" s="145" t="s">
        <v>935</v>
      </c>
      <c r="MTX89" s="145" t="s">
        <v>936</v>
      </c>
      <c r="MTY89" s="145" t="s">
        <v>935</v>
      </c>
      <c r="MTZ89" s="145" t="s">
        <v>936</v>
      </c>
      <c r="MUA89" s="145" t="s">
        <v>935</v>
      </c>
      <c r="MUB89" s="145" t="s">
        <v>936</v>
      </c>
      <c r="MUC89" s="145" t="s">
        <v>935</v>
      </c>
      <c r="MUD89" s="145" t="s">
        <v>936</v>
      </c>
      <c r="MUE89" s="145" t="s">
        <v>935</v>
      </c>
      <c r="MUF89" s="145" t="s">
        <v>936</v>
      </c>
      <c r="MUG89" s="145" t="s">
        <v>935</v>
      </c>
      <c r="MUH89" s="145" t="s">
        <v>936</v>
      </c>
      <c r="MUI89" s="145" t="s">
        <v>935</v>
      </c>
      <c r="MUJ89" s="145" t="s">
        <v>936</v>
      </c>
      <c r="MUK89" s="145" t="s">
        <v>935</v>
      </c>
      <c r="MUL89" s="145" t="s">
        <v>936</v>
      </c>
      <c r="MUM89" s="145" t="s">
        <v>935</v>
      </c>
      <c r="MUN89" s="145" t="s">
        <v>936</v>
      </c>
      <c r="MUO89" s="145" t="s">
        <v>935</v>
      </c>
      <c r="MUP89" s="145" t="s">
        <v>936</v>
      </c>
      <c r="MUQ89" s="145" t="s">
        <v>935</v>
      </c>
      <c r="MUR89" s="145" t="s">
        <v>936</v>
      </c>
      <c r="MUS89" s="145" t="s">
        <v>935</v>
      </c>
      <c r="MUT89" s="145" t="s">
        <v>936</v>
      </c>
      <c r="MUU89" s="145" t="s">
        <v>935</v>
      </c>
      <c r="MUV89" s="145" t="s">
        <v>936</v>
      </c>
      <c r="MUW89" s="145" t="s">
        <v>935</v>
      </c>
      <c r="MUX89" s="145" t="s">
        <v>936</v>
      </c>
      <c r="MUY89" s="145" t="s">
        <v>935</v>
      </c>
      <c r="MUZ89" s="145" t="s">
        <v>936</v>
      </c>
      <c r="MVA89" s="145" t="s">
        <v>935</v>
      </c>
      <c r="MVB89" s="145" t="s">
        <v>936</v>
      </c>
      <c r="MVC89" s="145" t="s">
        <v>935</v>
      </c>
      <c r="MVD89" s="145" t="s">
        <v>936</v>
      </c>
      <c r="MVE89" s="145" t="s">
        <v>935</v>
      </c>
      <c r="MVF89" s="145" t="s">
        <v>936</v>
      </c>
      <c r="MVG89" s="145" t="s">
        <v>935</v>
      </c>
      <c r="MVH89" s="145" t="s">
        <v>936</v>
      </c>
      <c r="MVI89" s="145" t="s">
        <v>935</v>
      </c>
      <c r="MVJ89" s="145" t="s">
        <v>936</v>
      </c>
      <c r="MVK89" s="145" t="s">
        <v>935</v>
      </c>
      <c r="MVL89" s="145" t="s">
        <v>936</v>
      </c>
      <c r="MVM89" s="145" t="s">
        <v>935</v>
      </c>
      <c r="MVN89" s="145" t="s">
        <v>936</v>
      </c>
      <c r="MVO89" s="145" t="s">
        <v>935</v>
      </c>
      <c r="MVP89" s="145" t="s">
        <v>936</v>
      </c>
      <c r="MVQ89" s="145" t="s">
        <v>935</v>
      </c>
      <c r="MVR89" s="145" t="s">
        <v>936</v>
      </c>
      <c r="MVS89" s="145" t="s">
        <v>935</v>
      </c>
      <c r="MVT89" s="145" t="s">
        <v>936</v>
      </c>
      <c r="MVU89" s="145" t="s">
        <v>935</v>
      </c>
      <c r="MVV89" s="145" t="s">
        <v>936</v>
      </c>
      <c r="MVW89" s="145" t="s">
        <v>935</v>
      </c>
      <c r="MVX89" s="145" t="s">
        <v>936</v>
      </c>
      <c r="MVY89" s="145" t="s">
        <v>935</v>
      </c>
      <c r="MVZ89" s="145" t="s">
        <v>936</v>
      </c>
      <c r="MWA89" s="145" t="s">
        <v>935</v>
      </c>
      <c r="MWB89" s="145" t="s">
        <v>936</v>
      </c>
      <c r="MWC89" s="145" t="s">
        <v>935</v>
      </c>
      <c r="MWD89" s="145" t="s">
        <v>936</v>
      </c>
      <c r="MWE89" s="145" t="s">
        <v>935</v>
      </c>
      <c r="MWF89" s="145" t="s">
        <v>936</v>
      </c>
      <c r="MWG89" s="145" t="s">
        <v>935</v>
      </c>
      <c r="MWH89" s="145" t="s">
        <v>936</v>
      </c>
      <c r="MWI89" s="145" t="s">
        <v>935</v>
      </c>
      <c r="MWJ89" s="145" t="s">
        <v>936</v>
      </c>
      <c r="MWK89" s="145" t="s">
        <v>935</v>
      </c>
      <c r="MWL89" s="145" t="s">
        <v>936</v>
      </c>
      <c r="MWM89" s="145" t="s">
        <v>935</v>
      </c>
      <c r="MWN89" s="145" t="s">
        <v>936</v>
      </c>
      <c r="MWO89" s="145" t="s">
        <v>935</v>
      </c>
      <c r="MWP89" s="145" t="s">
        <v>936</v>
      </c>
      <c r="MWQ89" s="145" t="s">
        <v>935</v>
      </c>
      <c r="MWR89" s="145" t="s">
        <v>936</v>
      </c>
      <c r="MWS89" s="145" t="s">
        <v>935</v>
      </c>
      <c r="MWT89" s="145" t="s">
        <v>936</v>
      </c>
      <c r="MWU89" s="145" t="s">
        <v>935</v>
      </c>
      <c r="MWV89" s="145" t="s">
        <v>936</v>
      </c>
      <c r="MWW89" s="145" t="s">
        <v>935</v>
      </c>
      <c r="MWX89" s="145" t="s">
        <v>936</v>
      </c>
      <c r="MWY89" s="145" t="s">
        <v>935</v>
      </c>
      <c r="MWZ89" s="145" t="s">
        <v>936</v>
      </c>
      <c r="MXA89" s="145" t="s">
        <v>935</v>
      </c>
      <c r="MXB89" s="145" t="s">
        <v>936</v>
      </c>
      <c r="MXC89" s="145" t="s">
        <v>935</v>
      </c>
      <c r="MXD89" s="145" t="s">
        <v>936</v>
      </c>
      <c r="MXE89" s="145" t="s">
        <v>935</v>
      </c>
      <c r="MXF89" s="145" t="s">
        <v>936</v>
      </c>
      <c r="MXG89" s="145" t="s">
        <v>935</v>
      </c>
      <c r="MXH89" s="145" t="s">
        <v>936</v>
      </c>
      <c r="MXI89" s="145" t="s">
        <v>935</v>
      </c>
      <c r="MXJ89" s="145" t="s">
        <v>936</v>
      </c>
      <c r="MXK89" s="145" t="s">
        <v>935</v>
      </c>
      <c r="MXL89" s="145" t="s">
        <v>936</v>
      </c>
      <c r="MXM89" s="145" t="s">
        <v>935</v>
      </c>
      <c r="MXN89" s="145" t="s">
        <v>936</v>
      </c>
      <c r="MXO89" s="145" t="s">
        <v>935</v>
      </c>
      <c r="MXP89" s="145" t="s">
        <v>936</v>
      </c>
      <c r="MXQ89" s="145" t="s">
        <v>935</v>
      </c>
      <c r="MXR89" s="145" t="s">
        <v>936</v>
      </c>
      <c r="MXS89" s="145" t="s">
        <v>935</v>
      </c>
      <c r="MXT89" s="145" t="s">
        <v>936</v>
      </c>
      <c r="MXU89" s="145" t="s">
        <v>935</v>
      </c>
      <c r="MXV89" s="145" t="s">
        <v>936</v>
      </c>
      <c r="MXW89" s="145" t="s">
        <v>935</v>
      </c>
      <c r="MXX89" s="145" t="s">
        <v>936</v>
      </c>
      <c r="MXY89" s="145" t="s">
        <v>935</v>
      </c>
      <c r="MXZ89" s="145" t="s">
        <v>936</v>
      </c>
      <c r="MYA89" s="145" t="s">
        <v>935</v>
      </c>
      <c r="MYB89" s="145" t="s">
        <v>936</v>
      </c>
      <c r="MYC89" s="145" t="s">
        <v>935</v>
      </c>
      <c r="MYD89" s="145" t="s">
        <v>936</v>
      </c>
      <c r="MYE89" s="145" t="s">
        <v>935</v>
      </c>
      <c r="MYF89" s="145" t="s">
        <v>936</v>
      </c>
      <c r="MYG89" s="145" t="s">
        <v>935</v>
      </c>
      <c r="MYH89" s="145" t="s">
        <v>936</v>
      </c>
      <c r="MYI89" s="145" t="s">
        <v>935</v>
      </c>
      <c r="MYJ89" s="145" t="s">
        <v>936</v>
      </c>
      <c r="MYK89" s="145" t="s">
        <v>935</v>
      </c>
      <c r="MYL89" s="145" t="s">
        <v>936</v>
      </c>
      <c r="MYM89" s="145" t="s">
        <v>935</v>
      </c>
      <c r="MYN89" s="145" t="s">
        <v>936</v>
      </c>
      <c r="MYO89" s="145" t="s">
        <v>935</v>
      </c>
      <c r="MYP89" s="145" t="s">
        <v>936</v>
      </c>
      <c r="MYQ89" s="145" t="s">
        <v>935</v>
      </c>
      <c r="MYR89" s="145" t="s">
        <v>936</v>
      </c>
      <c r="MYS89" s="145" t="s">
        <v>935</v>
      </c>
      <c r="MYT89" s="145" t="s">
        <v>936</v>
      </c>
      <c r="MYU89" s="145" t="s">
        <v>935</v>
      </c>
      <c r="MYV89" s="145" t="s">
        <v>936</v>
      </c>
      <c r="MYW89" s="145" t="s">
        <v>935</v>
      </c>
      <c r="MYX89" s="145" t="s">
        <v>936</v>
      </c>
      <c r="MYY89" s="145" t="s">
        <v>935</v>
      </c>
      <c r="MYZ89" s="145" t="s">
        <v>936</v>
      </c>
      <c r="MZA89" s="145" t="s">
        <v>935</v>
      </c>
      <c r="MZB89" s="145" t="s">
        <v>936</v>
      </c>
      <c r="MZC89" s="145" t="s">
        <v>935</v>
      </c>
      <c r="MZD89" s="145" t="s">
        <v>936</v>
      </c>
      <c r="MZE89" s="145" t="s">
        <v>935</v>
      </c>
      <c r="MZF89" s="145" t="s">
        <v>936</v>
      </c>
      <c r="MZG89" s="145" t="s">
        <v>935</v>
      </c>
      <c r="MZH89" s="145" t="s">
        <v>936</v>
      </c>
      <c r="MZI89" s="145" t="s">
        <v>935</v>
      </c>
      <c r="MZJ89" s="145" t="s">
        <v>936</v>
      </c>
      <c r="MZK89" s="145" t="s">
        <v>935</v>
      </c>
      <c r="MZL89" s="145" t="s">
        <v>936</v>
      </c>
      <c r="MZM89" s="145" t="s">
        <v>935</v>
      </c>
      <c r="MZN89" s="145" t="s">
        <v>936</v>
      </c>
      <c r="MZO89" s="145" t="s">
        <v>935</v>
      </c>
      <c r="MZP89" s="145" t="s">
        <v>936</v>
      </c>
      <c r="MZQ89" s="145" t="s">
        <v>935</v>
      </c>
      <c r="MZR89" s="145" t="s">
        <v>936</v>
      </c>
      <c r="MZS89" s="145" t="s">
        <v>935</v>
      </c>
      <c r="MZT89" s="145" t="s">
        <v>936</v>
      </c>
      <c r="MZU89" s="145" t="s">
        <v>935</v>
      </c>
      <c r="MZV89" s="145" t="s">
        <v>936</v>
      </c>
      <c r="MZW89" s="145" t="s">
        <v>935</v>
      </c>
      <c r="MZX89" s="145" t="s">
        <v>936</v>
      </c>
      <c r="MZY89" s="145" t="s">
        <v>935</v>
      </c>
      <c r="MZZ89" s="145" t="s">
        <v>936</v>
      </c>
      <c r="NAA89" s="145" t="s">
        <v>935</v>
      </c>
      <c r="NAB89" s="145" t="s">
        <v>936</v>
      </c>
      <c r="NAC89" s="145" t="s">
        <v>935</v>
      </c>
      <c r="NAD89" s="145" t="s">
        <v>936</v>
      </c>
      <c r="NAE89" s="145" t="s">
        <v>935</v>
      </c>
      <c r="NAF89" s="145" t="s">
        <v>936</v>
      </c>
      <c r="NAG89" s="145" t="s">
        <v>935</v>
      </c>
      <c r="NAH89" s="145" t="s">
        <v>936</v>
      </c>
      <c r="NAI89" s="145" t="s">
        <v>935</v>
      </c>
      <c r="NAJ89" s="145" t="s">
        <v>936</v>
      </c>
      <c r="NAK89" s="145" t="s">
        <v>935</v>
      </c>
      <c r="NAL89" s="145" t="s">
        <v>936</v>
      </c>
      <c r="NAM89" s="145" t="s">
        <v>935</v>
      </c>
      <c r="NAN89" s="145" t="s">
        <v>936</v>
      </c>
      <c r="NAO89" s="145" t="s">
        <v>935</v>
      </c>
      <c r="NAP89" s="145" t="s">
        <v>936</v>
      </c>
      <c r="NAQ89" s="145" t="s">
        <v>935</v>
      </c>
      <c r="NAR89" s="145" t="s">
        <v>936</v>
      </c>
      <c r="NAS89" s="145" t="s">
        <v>935</v>
      </c>
      <c r="NAT89" s="145" t="s">
        <v>936</v>
      </c>
      <c r="NAU89" s="145" t="s">
        <v>935</v>
      </c>
      <c r="NAV89" s="145" t="s">
        <v>936</v>
      </c>
      <c r="NAW89" s="145" t="s">
        <v>935</v>
      </c>
      <c r="NAX89" s="145" t="s">
        <v>936</v>
      </c>
      <c r="NAY89" s="145" t="s">
        <v>935</v>
      </c>
      <c r="NAZ89" s="145" t="s">
        <v>936</v>
      </c>
      <c r="NBA89" s="145" t="s">
        <v>935</v>
      </c>
      <c r="NBB89" s="145" t="s">
        <v>936</v>
      </c>
      <c r="NBC89" s="145" t="s">
        <v>935</v>
      </c>
      <c r="NBD89" s="145" t="s">
        <v>936</v>
      </c>
      <c r="NBE89" s="145" t="s">
        <v>935</v>
      </c>
      <c r="NBF89" s="145" t="s">
        <v>936</v>
      </c>
      <c r="NBG89" s="145" t="s">
        <v>935</v>
      </c>
      <c r="NBH89" s="145" t="s">
        <v>936</v>
      </c>
      <c r="NBI89" s="145" t="s">
        <v>935</v>
      </c>
      <c r="NBJ89" s="145" t="s">
        <v>936</v>
      </c>
      <c r="NBK89" s="145" t="s">
        <v>935</v>
      </c>
      <c r="NBL89" s="145" t="s">
        <v>936</v>
      </c>
      <c r="NBM89" s="145" t="s">
        <v>935</v>
      </c>
      <c r="NBN89" s="145" t="s">
        <v>936</v>
      </c>
      <c r="NBO89" s="145" t="s">
        <v>935</v>
      </c>
      <c r="NBP89" s="145" t="s">
        <v>936</v>
      </c>
      <c r="NBQ89" s="145" t="s">
        <v>935</v>
      </c>
      <c r="NBR89" s="145" t="s">
        <v>936</v>
      </c>
      <c r="NBS89" s="145" t="s">
        <v>935</v>
      </c>
      <c r="NBT89" s="145" t="s">
        <v>936</v>
      </c>
      <c r="NBU89" s="145" t="s">
        <v>935</v>
      </c>
      <c r="NBV89" s="145" t="s">
        <v>936</v>
      </c>
      <c r="NBW89" s="145" t="s">
        <v>935</v>
      </c>
      <c r="NBX89" s="145" t="s">
        <v>936</v>
      </c>
      <c r="NBY89" s="145" t="s">
        <v>935</v>
      </c>
      <c r="NBZ89" s="145" t="s">
        <v>936</v>
      </c>
      <c r="NCA89" s="145" t="s">
        <v>935</v>
      </c>
      <c r="NCB89" s="145" t="s">
        <v>936</v>
      </c>
      <c r="NCC89" s="145" t="s">
        <v>935</v>
      </c>
      <c r="NCD89" s="145" t="s">
        <v>936</v>
      </c>
      <c r="NCE89" s="145" t="s">
        <v>935</v>
      </c>
      <c r="NCF89" s="145" t="s">
        <v>936</v>
      </c>
      <c r="NCG89" s="145" t="s">
        <v>935</v>
      </c>
      <c r="NCH89" s="145" t="s">
        <v>936</v>
      </c>
      <c r="NCI89" s="145" t="s">
        <v>935</v>
      </c>
      <c r="NCJ89" s="145" t="s">
        <v>936</v>
      </c>
      <c r="NCK89" s="145" t="s">
        <v>935</v>
      </c>
      <c r="NCL89" s="145" t="s">
        <v>936</v>
      </c>
      <c r="NCM89" s="145" t="s">
        <v>935</v>
      </c>
      <c r="NCN89" s="145" t="s">
        <v>936</v>
      </c>
      <c r="NCO89" s="145" t="s">
        <v>935</v>
      </c>
      <c r="NCP89" s="145" t="s">
        <v>936</v>
      </c>
      <c r="NCQ89" s="145" t="s">
        <v>935</v>
      </c>
      <c r="NCR89" s="145" t="s">
        <v>936</v>
      </c>
      <c r="NCS89" s="145" t="s">
        <v>935</v>
      </c>
      <c r="NCT89" s="145" t="s">
        <v>936</v>
      </c>
      <c r="NCU89" s="145" t="s">
        <v>935</v>
      </c>
      <c r="NCV89" s="145" t="s">
        <v>936</v>
      </c>
      <c r="NCW89" s="145" t="s">
        <v>935</v>
      </c>
      <c r="NCX89" s="145" t="s">
        <v>936</v>
      </c>
      <c r="NCY89" s="145" t="s">
        <v>935</v>
      </c>
      <c r="NCZ89" s="145" t="s">
        <v>936</v>
      </c>
      <c r="NDA89" s="145" t="s">
        <v>935</v>
      </c>
      <c r="NDB89" s="145" t="s">
        <v>936</v>
      </c>
      <c r="NDC89" s="145" t="s">
        <v>935</v>
      </c>
      <c r="NDD89" s="145" t="s">
        <v>936</v>
      </c>
      <c r="NDE89" s="145" t="s">
        <v>935</v>
      </c>
      <c r="NDF89" s="145" t="s">
        <v>936</v>
      </c>
      <c r="NDG89" s="145" t="s">
        <v>935</v>
      </c>
      <c r="NDH89" s="145" t="s">
        <v>936</v>
      </c>
      <c r="NDI89" s="145" t="s">
        <v>935</v>
      </c>
      <c r="NDJ89" s="145" t="s">
        <v>936</v>
      </c>
      <c r="NDK89" s="145" t="s">
        <v>935</v>
      </c>
      <c r="NDL89" s="145" t="s">
        <v>936</v>
      </c>
      <c r="NDM89" s="145" t="s">
        <v>935</v>
      </c>
      <c r="NDN89" s="145" t="s">
        <v>936</v>
      </c>
      <c r="NDO89" s="145" t="s">
        <v>935</v>
      </c>
      <c r="NDP89" s="145" t="s">
        <v>936</v>
      </c>
      <c r="NDQ89" s="145" t="s">
        <v>935</v>
      </c>
      <c r="NDR89" s="145" t="s">
        <v>936</v>
      </c>
      <c r="NDS89" s="145" t="s">
        <v>935</v>
      </c>
      <c r="NDT89" s="145" t="s">
        <v>936</v>
      </c>
      <c r="NDU89" s="145" t="s">
        <v>935</v>
      </c>
      <c r="NDV89" s="145" t="s">
        <v>936</v>
      </c>
      <c r="NDW89" s="145" t="s">
        <v>935</v>
      </c>
      <c r="NDX89" s="145" t="s">
        <v>936</v>
      </c>
      <c r="NDY89" s="145" t="s">
        <v>935</v>
      </c>
      <c r="NDZ89" s="145" t="s">
        <v>936</v>
      </c>
      <c r="NEA89" s="145" t="s">
        <v>935</v>
      </c>
      <c r="NEB89" s="145" t="s">
        <v>936</v>
      </c>
      <c r="NEC89" s="145" t="s">
        <v>935</v>
      </c>
      <c r="NED89" s="145" t="s">
        <v>936</v>
      </c>
      <c r="NEE89" s="145" t="s">
        <v>935</v>
      </c>
      <c r="NEF89" s="145" t="s">
        <v>936</v>
      </c>
      <c r="NEG89" s="145" t="s">
        <v>935</v>
      </c>
      <c r="NEH89" s="145" t="s">
        <v>936</v>
      </c>
      <c r="NEI89" s="145" t="s">
        <v>935</v>
      </c>
      <c r="NEJ89" s="145" t="s">
        <v>936</v>
      </c>
      <c r="NEK89" s="145" t="s">
        <v>935</v>
      </c>
      <c r="NEL89" s="145" t="s">
        <v>936</v>
      </c>
      <c r="NEM89" s="145" t="s">
        <v>935</v>
      </c>
      <c r="NEN89" s="145" t="s">
        <v>936</v>
      </c>
      <c r="NEO89" s="145" t="s">
        <v>935</v>
      </c>
      <c r="NEP89" s="145" t="s">
        <v>936</v>
      </c>
      <c r="NEQ89" s="145" t="s">
        <v>935</v>
      </c>
      <c r="NER89" s="145" t="s">
        <v>936</v>
      </c>
      <c r="NES89" s="145" t="s">
        <v>935</v>
      </c>
      <c r="NET89" s="145" t="s">
        <v>936</v>
      </c>
      <c r="NEU89" s="145" t="s">
        <v>935</v>
      </c>
      <c r="NEV89" s="145" t="s">
        <v>936</v>
      </c>
      <c r="NEW89" s="145" t="s">
        <v>935</v>
      </c>
      <c r="NEX89" s="145" t="s">
        <v>936</v>
      </c>
      <c r="NEY89" s="145" t="s">
        <v>935</v>
      </c>
      <c r="NEZ89" s="145" t="s">
        <v>936</v>
      </c>
      <c r="NFA89" s="145" t="s">
        <v>935</v>
      </c>
      <c r="NFB89" s="145" t="s">
        <v>936</v>
      </c>
      <c r="NFC89" s="145" t="s">
        <v>935</v>
      </c>
      <c r="NFD89" s="145" t="s">
        <v>936</v>
      </c>
      <c r="NFE89" s="145" t="s">
        <v>935</v>
      </c>
      <c r="NFF89" s="145" t="s">
        <v>936</v>
      </c>
      <c r="NFG89" s="145" t="s">
        <v>935</v>
      </c>
      <c r="NFH89" s="145" t="s">
        <v>936</v>
      </c>
      <c r="NFI89" s="145" t="s">
        <v>935</v>
      </c>
      <c r="NFJ89" s="145" t="s">
        <v>936</v>
      </c>
      <c r="NFK89" s="145" t="s">
        <v>935</v>
      </c>
      <c r="NFL89" s="145" t="s">
        <v>936</v>
      </c>
      <c r="NFM89" s="145" t="s">
        <v>935</v>
      </c>
      <c r="NFN89" s="145" t="s">
        <v>936</v>
      </c>
      <c r="NFO89" s="145" t="s">
        <v>935</v>
      </c>
      <c r="NFP89" s="145" t="s">
        <v>936</v>
      </c>
      <c r="NFQ89" s="145" t="s">
        <v>935</v>
      </c>
      <c r="NFR89" s="145" t="s">
        <v>936</v>
      </c>
      <c r="NFS89" s="145" t="s">
        <v>935</v>
      </c>
      <c r="NFT89" s="145" t="s">
        <v>936</v>
      </c>
      <c r="NFU89" s="145" t="s">
        <v>935</v>
      </c>
      <c r="NFV89" s="145" t="s">
        <v>936</v>
      </c>
      <c r="NFW89" s="145" t="s">
        <v>935</v>
      </c>
      <c r="NFX89" s="145" t="s">
        <v>936</v>
      </c>
      <c r="NFY89" s="145" t="s">
        <v>935</v>
      </c>
      <c r="NFZ89" s="145" t="s">
        <v>936</v>
      </c>
      <c r="NGA89" s="145" t="s">
        <v>935</v>
      </c>
      <c r="NGB89" s="145" t="s">
        <v>936</v>
      </c>
      <c r="NGC89" s="145" t="s">
        <v>935</v>
      </c>
      <c r="NGD89" s="145" t="s">
        <v>936</v>
      </c>
      <c r="NGE89" s="145" t="s">
        <v>935</v>
      </c>
      <c r="NGF89" s="145" t="s">
        <v>936</v>
      </c>
      <c r="NGG89" s="145" t="s">
        <v>935</v>
      </c>
      <c r="NGH89" s="145" t="s">
        <v>936</v>
      </c>
      <c r="NGI89" s="145" t="s">
        <v>935</v>
      </c>
      <c r="NGJ89" s="145" t="s">
        <v>936</v>
      </c>
      <c r="NGK89" s="145" t="s">
        <v>935</v>
      </c>
      <c r="NGL89" s="145" t="s">
        <v>936</v>
      </c>
      <c r="NGM89" s="145" t="s">
        <v>935</v>
      </c>
      <c r="NGN89" s="145" t="s">
        <v>936</v>
      </c>
      <c r="NGO89" s="145" t="s">
        <v>935</v>
      </c>
      <c r="NGP89" s="145" t="s">
        <v>936</v>
      </c>
      <c r="NGQ89" s="145" t="s">
        <v>935</v>
      </c>
      <c r="NGR89" s="145" t="s">
        <v>936</v>
      </c>
      <c r="NGS89" s="145" t="s">
        <v>935</v>
      </c>
      <c r="NGT89" s="145" t="s">
        <v>936</v>
      </c>
      <c r="NGU89" s="145" t="s">
        <v>935</v>
      </c>
      <c r="NGV89" s="145" t="s">
        <v>936</v>
      </c>
      <c r="NGW89" s="145" t="s">
        <v>935</v>
      </c>
      <c r="NGX89" s="145" t="s">
        <v>936</v>
      </c>
      <c r="NGY89" s="145" t="s">
        <v>935</v>
      </c>
      <c r="NGZ89" s="145" t="s">
        <v>936</v>
      </c>
      <c r="NHA89" s="145" t="s">
        <v>935</v>
      </c>
      <c r="NHB89" s="145" t="s">
        <v>936</v>
      </c>
      <c r="NHC89" s="145" t="s">
        <v>935</v>
      </c>
      <c r="NHD89" s="145" t="s">
        <v>936</v>
      </c>
      <c r="NHE89" s="145" t="s">
        <v>935</v>
      </c>
      <c r="NHF89" s="145" t="s">
        <v>936</v>
      </c>
      <c r="NHG89" s="145" t="s">
        <v>935</v>
      </c>
      <c r="NHH89" s="145" t="s">
        <v>936</v>
      </c>
      <c r="NHI89" s="145" t="s">
        <v>935</v>
      </c>
      <c r="NHJ89" s="145" t="s">
        <v>936</v>
      </c>
      <c r="NHK89" s="145" t="s">
        <v>935</v>
      </c>
      <c r="NHL89" s="145" t="s">
        <v>936</v>
      </c>
      <c r="NHM89" s="145" t="s">
        <v>935</v>
      </c>
      <c r="NHN89" s="145" t="s">
        <v>936</v>
      </c>
      <c r="NHO89" s="145" t="s">
        <v>935</v>
      </c>
      <c r="NHP89" s="145" t="s">
        <v>936</v>
      </c>
      <c r="NHQ89" s="145" t="s">
        <v>935</v>
      </c>
      <c r="NHR89" s="145" t="s">
        <v>936</v>
      </c>
      <c r="NHS89" s="145" t="s">
        <v>935</v>
      </c>
      <c r="NHT89" s="145" t="s">
        <v>936</v>
      </c>
      <c r="NHU89" s="145" t="s">
        <v>935</v>
      </c>
      <c r="NHV89" s="145" t="s">
        <v>936</v>
      </c>
      <c r="NHW89" s="145" t="s">
        <v>935</v>
      </c>
      <c r="NHX89" s="145" t="s">
        <v>936</v>
      </c>
      <c r="NHY89" s="145" t="s">
        <v>935</v>
      </c>
      <c r="NHZ89" s="145" t="s">
        <v>936</v>
      </c>
      <c r="NIA89" s="145" t="s">
        <v>935</v>
      </c>
      <c r="NIB89" s="145" t="s">
        <v>936</v>
      </c>
      <c r="NIC89" s="145" t="s">
        <v>935</v>
      </c>
      <c r="NID89" s="145" t="s">
        <v>936</v>
      </c>
      <c r="NIE89" s="145" t="s">
        <v>935</v>
      </c>
      <c r="NIF89" s="145" t="s">
        <v>936</v>
      </c>
      <c r="NIG89" s="145" t="s">
        <v>935</v>
      </c>
      <c r="NIH89" s="145" t="s">
        <v>936</v>
      </c>
      <c r="NII89" s="145" t="s">
        <v>935</v>
      </c>
      <c r="NIJ89" s="145" t="s">
        <v>936</v>
      </c>
      <c r="NIK89" s="145" t="s">
        <v>935</v>
      </c>
      <c r="NIL89" s="145" t="s">
        <v>936</v>
      </c>
      <c r="NIM89" s="145" t="s">
        <v>935</v>
      </c>
      <c r="NIN89" s="145" t="s">
        <v>936</v>
      </c>
      <c r="NIO89" s="145" t="s">
        <v>935</v>
      </c>
      <c r="NIP89" s="145" t="s">
        <v>936</v>
      </c>
      <c r="NIQ89" s="145" t="s">
        <v>935</v>
      </c>
      <c r="NIR89" s="145" t="s">
        <v>936</v>
      </c>
      <c r="NIS89" s="145" t="s">
        <v>935</v>
      </c>
      <c r="NIT89" s="145" t="s">
        <v>936</v>
      </c>
      <c r="NIU89" s="145" t="s">
        <v>935</v>
      </c>
      <c r="NIV89" s="145" t="s">
        <v>936</v>
      </c>
      <c r="NIW89" s="145" t="s">
        <v>935</v>
      </c>
      <c r="NIX89" s="145" t="s">
        <v>936</v>
      </c>
      <c r="NIY89" s="145" t="s">
        <v>935</v>
      </c>
      <c r="NIZ89" s="145" t="s">
        <v>936</v>
      </c>
      <c r="NJA89" s="145" t="s">
        <v>935</v>
      </c>
      <c r="NJB89" s="145" t="s">
        <v>936</v>
      </c>
      <c r="NJC89" s="145" t="s">
        <v>935</v>
      </c>
      <c r="NJD89" s="145" t="s">
        <v>936</v>
      </c>
      <c r="NJE89" s="145" t="s">
        <v>935</v>
      </c>
      <c r="NJF89" s="145" t="s">
        <v>936</v>
      </c>
      <c r="NJG89" s="145" t="s">
        <v>935</v>
      </c>
      <c r="NJH89" s="145" t="s">
        <v>936</v>
      </c>
      <c r="NJI89" s="145" t="s">
        <v>935</v>
      </c>
      <c r="NJJ89" s="145" t="s">
        <v>936</v>
      </c>
      <c r="NJK89" s="145" t="s">
        <v>935</v>
      </c>
      <c r="NJL89" s="145" t="s">
        <v>936</v>
      </c>
      <c r="NJM89" s="145" t="s">
        <v>935</v>
      </c>
      <c r="NJN89" s="145" t="s">
        <v>936</v>
      </c>
      <c r="NJO89" s="145" t="s">
        <v>935</v>
      </c>
      <c r="NJP89" s="145" t="s">
        <v>936</v>
      </c>
      <c r="NJQ89" s="145" t="s">
        <v>935</v>
      </c>
      <c r="NJR89" s="145" t="s">
        <v>936</v>
      </c>
      <c r="NJS89" s="145" t="s">
        <v>935</v>
      </c>
      <c r="NJT89" s="145" t="s">
        <v>936</v>
      </c>
      <c r="NJU89" s="145" t="s">
        <v>935</v>
      </c>
      <c r="NJV89" s="145" t="s">
        <v>936</v>
      </c>
      <c r="NJW89" s="145" t="s">
        <v>935</v>
      </c>
      <c r="NJX89" s="145" t="s">
        <v>936</v>
      </c>
      <c r="NJY89" s="145" t="s">
        <v>935</v>
      </c>
      <c r="NJZ89" s="145" t="s">
        <v>936</v>
      </c>
      <c r="NKA89" s="145" t="s">
        <v>935</v>
      </c>
      <c r="NKB89" s="145" t="s">
        <v>936</v>
      </c>
      <c r="NKC89" s="145" t="s">
        <v>935</v>
      </c>
      <c r="NKD89" s="145" t="s">
        <v>936</v>
      </c>
      <c r="NKE89" s="145" t="s">
        <v>935</v>
      </c>
      <c r="NKF89" s="145" t="s">
        <v>936</v>
      </c>
      <c r="NKG89" s="145" t="s">
        <v>935</v>
      </c>
      <c r="NKH89" s="145" t="s">
        <v>936</v>
      </c>
      <c r="NKI89" s="145" t="s">
        <v>935</v>
      </c>
      <c r="NKJ89" s="145" t="s">
        <v>936</v>
      </c>
      <c r="NKK89" s="145" t="s">
        <v>935</v>
      </c>
      <c r="NKL89" s="145" t="s">
        <v>936</v>
      </c>
      <c r="NKM89" s="145" t="s">
        <v>935</v>
      </c>
      <c r="NKN89" s="145" t="s">
        <v>936</v>
      </c>
      <c r="NKO89" s="145" t="s">
        <v>935</v>
      </c>
      <c r="NKP89" s="145" t="s">
        <v>936</v>
      </c>
      <c r="NKQ89" s="145" t="s">
        <v>935</v>
      </c>
      <c r="NKR89" s="145" t="s">
        <v>936</v>
      </c>
      <c r="NKS89" s="145" t="s">
        <v>935</v>
      </c>
      <c r="NKT89" s="145" t="s">
        <v>936</v>
      </c>
      <c r="NKU89" s="145" t="s">
        <v>935</v>
      </c>
      <c r="NKV89" s="145" t="s">
        <v>936</v>
      </c>
      <c r="NKW89" s="145" t="s">
        <v>935</v>
      </c>
      <c r="NKX89" s="145" t="s">
        <v>936</v>
      </c>
      <c r="NKY89" s="145" t="s">
        <v>935</v>
      </c>
      <c r="NKZ89" s="145" t="s">
        <v>936</v>
      </c>
      <c r="NLA89" s="145" t="s">
        <v>935</v>
      </c>
      <c r="NLB89" s="145" t="s">
        <v>936</v>
      </c>
      <c r="NLC89" s="145" t="s">
        <v>935</v>
      </c>
      <c r="NLD89" s="145" t="s">
        <v>936</v>
      </c>
      <c r="NLE89" s="145" t="s">
        <v>935</v>
      </c>
      <c r="NLF89" s="145" t="s">
        <v>936</v>
      </c>
      <c r="NLG89" s="145" t="s">
        <v>935</v>
      </c>
      <c r="NLH89" s="145" t="s">
        <v>936</v>
      </c>
      <c r="NLI89" s="145" t="s">
        <v>935</v>
      </c>
      <c r="NLJ89" s="145" t="s">
        <v>936</v>
      </c>
      <c r="NLK89" s="145" t="s">
        <v>935</v>
      </c>
      <c r="NLL89" s="145" t="s">
        <v>936</v>
      </c>
      <c r="NLM89" s="145" t="s">
        <v>935</v>
      </c>
      <c r="NLN89" s="145" t="s">
        <v>936</v>
      </c>
      <c r="NLO89" s="145" t="s">
        <v>935</v>
      </c>
      <c r="NLP89" s="145" t="s">
        <v>936</v>
      </c>
      <c r="NLQ89" s="145" t="s">
        <v>935</v>
      </c>
      <c r="NLR89" s="145" t="s">
        <v>936</v>
      </c>
      <c r="NLS89" s="145" t="s">
        <v>935</v>
      </c>
      <c r="NLT89" s="145" t="s">
        <v>936</v>
      </c>
      <c r="NLU89" s="145" t="s">
        <v>935</v>
      </c>
      <c r="NLV89" s="145" t="s">
        <v>936</v>
      </c>
      <c r="NLW89" s="145" t="s">
        <v>935</v>
      </c>
      <c r="NLX89" s="145" t="s">
        <v>936</v>
      </c>
      <c r="NLY89" s="145" t="s">
        <v>935</v>
      </c>
      <c r="NLZ89" s="145" t="s">
        <v>936</v>
      </c>
      <c r="NMA89" s="145" t="s">
        <v>935</v>
      </c>
      <c r="NMB89" s="145" t="s">
        <v>936</v>
      </c>
      <c r="NMC89" s="145" t="s">
        <v>935</v>
      </c>
      <c r="NMD89" s="145" t="s">
        <v>936</v>
      </c>
      <c r="NME89" s="145" t="s">
        <v>935</v>
      </c>
      <c r="NMF89" s="145" t="s">
        <v>936</v>
      </c>
      <c r="NMG89" s="145" t="s">
        <v>935</v>
      </c>
      <c r="NMH89" s="145" t="s">
        <v>936</v>
      </c>
      <c r="NMI89" s="145" t="s">
        <v>935</v>
      </c>
      <c r="NMJ89" s="145" t="s">
        <v>936</v>
      </c>
      <c r="NMK89" s="145" t="s">
        <v>935</v>
      </c>
      <c r="NML89" s="145" t="s">
        <v>936</v>
      </c>
      <c r="NMM89" s="145" t="s">
        <v>935</v>
      </c>
      <c r="NMN89" s="145" t="s">
        <v>936</v>
      </c>
      <c r="NMO89" s="145" t="s">
        <v>935</v>
      </c>
      <c r="NMP89" s="145" t="s">
        <v>936</v>
      </c>
      <c r="NMQ89" s="145" t="s">
        <v>935</v>
      </c>
      <c r="NMR89" s="145" t="s">
        <v>936</v>
      </c>
      <c r="NMS89" s="145" t="s">
        <v>935</v>
      </c>
      <c r="NMT89" s="145" t="s">
        <v>936</v>
      </c>
      <c r="NMU89" s="145" t="s">
        <v>935</v>
      </c>
      <c r="NMV89" s="145" t="s">
        <v>936</v>
      </c>
      <c r="NMW89" s="145" t="s">
        <v>935</v>
      </c>
      <c r="NMX89" s="145" t="s">
        <v>936</v>
      </c>
      <c r="NMY89" s="145" t="s">
        <v>935</v>
      </c>
      <c r="NMZ89" s="145" t="s">
        <v>936</v>
      </c>
      <c r="NNA89" s="145" t="s">
        <v>935</v>
      </c>
      <c r="NNB89" s="145" t="s">
        <v>936</v>
      </c>
      <c r="NNC89" s="145" t="s">
        <v>935</v>
      </c>
      <c r="NND89" s="145" t="s">
        <v>936</v>
      </c>
      <c r="NNE89" s="145" t="s">
        <v>935</v>
      </c>
      <c r="NNF89" s="145" t="s">
        <v>936</v>
      </c>
      <c r="NNG89" s="145" t="s">
        <v>935</v>
      </c>
      <c r="NNH89" s="145" t="s">
        <v>936</v>
      </c>
      <c r="NNI89" s="145" t="s">
        <v>935</v>
      </c>
      <c r="NNJ89" s="145" t="s">
        <v>936</v>
      </c>
      <c r="NNK89" s="145" t="s">
        <v>935</v>
      </c>
      <c r="NNL89" s="145" t="s">
        <v>936</v>
      </c>
      <c r="NNM89" s="145" t="s">
        <v>935</v>
      </c>
      <c r="NNN89" s="145" t="s">
        <v>936</v>
      </c>
      <c r="NNO89" s="145" t="s">
        <v>935</v>
      </c>
      <c r="NNP89" s="145" t="s">
        <v>936</v>
      </c>
      <c r="NNQ89" s="145" t="s">
        <v>935</v>
      </c>
      <c r="NNR89" s="145" t="s">
        <v>936</v>
      </c>
      <c r="NNS89" s="145" t="s">
        <v>935</v>
      </c>
      <c r="NNT89" s="145" t="s">
        <v>936</v>
      </c>
      <c r="NNU89" s="145" t="s">
        <v>935</v>
      </c>
      <c r="NNV89" s="145" t="s">
        <v>936</v>
      </c>
      <c r="NNW89" s="145" t="s">
        <v>935</v>
      </c>
      <c r="NNX89" s="145" t="s">
        <v>936</v>
      </c>
      <c r="NNY89" s="145" t="s">
        <v>935</v>
      </c>
      <c r="NNZ89" s="145" t="s">
        <v>936</v>
      </c>
      <c r="NOA89" s="145" t="s">
        <v>935</v>
      </c>
      <c r="NOB89" s="145" t="s">
        <v>936</v>
      </c>
      <c r="NOC89" s="145" t="s">
        <v>935</v>
      </c>
      <c r="NOD89" s="145" t="s">
        <v>936</v>
      </c>
      <c r="NOE89" s="145" t="s">
        <v>935</v>
      </c>
      <c r="NOF89" s="145" t="s">
        <v>936</v>
      </c>
      <c r="NOG89" s="145" t="s">
        <v>935</v>
      </c>
      <c r="NOH89" s="145" t="s">
        <v>936</v>
      </c>
      <c r="NOI89" s="145" t="s">
        <v>935</v>
      </c>
      <c r="NOJ89" s="145" t="s">
        <v>936</v>
      </c>
      <c r="NOK89" s="145" t="s">
        <v>935</v>
      </c>
      <c r="NOL89" s="145" t="s">
        <v>936</v>
      </c>
      <c r="NOM89" s="145" t="s">
        <v>935</v>
      </c>
      <c r="NON89" s="145" t="s">
        <v>936</v>
      </c>
      <c r="NOO89" s="145" t="s">
        <v>935</v>
      </c>
      <c r="NOP89" s="145" t="s">
        <v>936</v>
      </c>
      <c r="NOQ89" s="145" t="s">
        <v>935</v>
      </c>
      <c r="NOR89" s="145" t="s">
        <v>936</v>
      </c>
      <c r="NOS89" s="145" t="s">
        <v>935</v>
      </c>
      <c r="NOT89" s="145" t="s">
        <v>936</v>
      </c>
      <c r="NOU89" s="145" t="s">
        <v>935</v>
      </c>
      <c r="NOV89" s="145" t="s">
        <v>936</v>
      </c>
      <c r="NOW89" s="145" t="s">
        <v>935</v>
      </c>
      <c r="NOX89" s="145" t="s">
        <v>936</v>
      </c>
      <c r="NOY89" s="145" t="s">
        <v>935</v>
      </c>
      <c r="NOZ89" s="145" t="s">
        <v>936</v>
      </c>
      <c r="NPA89" s="145" t="s">
        <v>935</v>
      </c>
      <c r="NPB89" s="145" t="s">
        <v>936</v>
      </c>
      <c r="NPC89" s="145" t="s">
        <v>935</v>
      </c>
      <c r="NPD89" s="145" t="s">
        <v>936</v>
      </c>
      <c r="NPE89" s="145" t="s">
        <v>935</v>
      </c>
      <c r="NPF89" s="145" t="s">
        <v>936</v>
      </c>
      <c r="NPG89" s="145" t="s">
        <v>935</v>
      </c>
      <c r="NPH89" s="145" t="s">
        <v>936</v>
      </c>
      <c r="NPI89" s="145" t="s">
        <v>935</v>
      </c>
      <c r="NPJ89" s="145" t="s">
        <v>936</v>
      </c>
      <c r="NPK89" s="145" t="s">
        <v>935</v>
      </c>
      <c r="NPL89" s="145" t="s">
        <v>936</v>
      </c>
      <c r="NPM89" s="145" t="s">
        <v>935</v>
      </c>
      <c r="NPN89" s="145" t="s">
        <v>936</v>
      </c>
      <c r="NPO89" s="145" t="s">
        <v>935</v>
      </c>
      <c r="NPP89" s="145" t="s">
        <v>936</v>
      </c>
      <c r="NPQ89" s="145" t="s">
        <v>935</v>
      </c>
      <c r="NPR89" s="145" t="s">
        <v>936</v>
      </c>
      <c r="NPS89" s="145" t="s">
        <v>935</v>
      </c>
      <c r="NPT89" s="145" t="s">
        <v>936</v>
      </c>
      <c r="NPU89" s="145" t="s">
        <v>935</v>
      </c>
      <c r="NPV89" s="145" t="s">
        <v>936</v>
      </c>
      <c r="NPW89" s="145" t="s">
        <v>935</v>
      </c>
      <c r="NPX89" s="145" t="s">
        <v>936</v>
      </c>
      <c r="NPY89" s="145" t="s">
        <v>935</v>
      </c>
      <c r="NPZ89" s="145" t="s">
        <v>936</v>
      </c>
      <c r="NQA89" s="145" t="s">
        <v>935</v>
      </c>
      <c r="NQB89" s="145" t="s">
        <v>936</v>
      </c>
      <c r="NQC89" s="145" t="s">
        <v>935</v>
      </c>
      <c r="NQD89" s="145" t="s">
        <v>936</v>
      </c>
      <c r="NQE89" s="145" t="s">
        <v>935</v>
      </c>
      <c r="NQF89" s="145" t="s">
        <v>936</v>
      </c>
      <c r="NQG89" s="145" t="s">
        <v>935</v>
      </c>
      <c r="NQH89" s="145" t="s">
        <v>936</v>
      </c>
      <c r="NQI89" s="145" t="s">
        <v>935</v>
      </c>
      <c r="NQJ89" s="145" t="s">
        <v>936</v>
      </c>
      <c r="NQK89" s="145" t="s">
        <v>935</v>
      </c>
      <c r="NQL89" s="145" t="s">
        <v>936</v>
      </c>
      <c r="NQM89" s="145" t="s">
        <v>935</v>
      </c>
      <c r="NQN89" s="145" t="s">
        <v>936</v>
      </c>
      <c r="NQO89" s="145" t="s">
        <v>935</v>
      </c>
      <c r="NQP89" s="145" t="s">
        <v>936</v>
      </c>
      <c r="NQQ89" s="145" t="s">
        <v>935</v>
      </c>
      <c r="NQR89" s="145" t="s">
        <v>936</v>
      </c>
      <c r="NQS89" s="145" t="s">
        <v>935</v>
      </c>
      <c r="NQT89" s="145" t="s">
        <v>936</v>
      </c>
      <c r="NQU89" s="145" t="s">
        <v>935</v>
      </c>
      <c r="NQV89" s="145" t="s">
        <v>936</v>
      </c>
      <c r="NQW89" s="145" t="s">
        <v>935</v>
      </c>
      <c r="NQX89" s="145" t="s">
        <v>936</v>
      </c>
      <c r="NQY89" s="145" t="s">
        <v>935</v>
      </c>
      <c r="NQZ89" s="145" t="s">
        <v>936</v>
      </c>
      <c r="NRA89" s="145" t="s">
        <v>935</v>
      </c>
      <c r="NRB89" s="145" t="s">
        <v>936</v>
      </c>
      <c r="NRC89" s="145" t="s">
        <v>935</v>
      </c>
      <c r="NRD89" s="145" t="s">
        <v>936</v>
      </c>
      <c r="NRE89" s="145" t="s">
        <v>935</v>
      </c>
      <c r="NRF89" s="145" t="s">
        <v>936</v>
      </c>
      <c r="NRG89" s="145" t="s">
        <v>935</v>
      </c>
      <c r="NRH89" s="145" t="s">
        <v>936</v>
      </c>
      <c r="NRI89" s="145" t="s">
        <v>935</v>
      </c>
      <c r="NRJ89" s="145" t="s">
        <v>936</v>
      </c>
      <c r="NRK89" s="145" t="s">
        <v>935</v>
      </c>
      <c r="NRL89" s="145" t="s">
        <v>936</v>
      </c>
      <c r="NRM89" s="145" t="s">
        <v>935</v>
      </c>
      <c r="NRN89" s="145" t="s">
        <v>936</v>
      </c>
      <c r="NRO89" s="145" t="s">
        <v>935</v>
      </c>
      <c r="NRP89" s="145" t="s">
        <v>936</v>
      </c>
      <c r="NRQ89" s="145" t="s">
        <v>935</v>
      </c>
      <c r="NRR89" s="145" t="s">
        <v>936</v>
      </c>
      <c r="NRS89" s="145" t="s">
        <v>935</v>
      </c>
      <c r="NRT89" s="145" t="s">
        <v>936</v>
      </c>
      <c r="NRU89" s="145" t="s">
        <v>935</v>
      </c>
      <c r="NRV89" s="145" t="s">
        <v>936</v>
      </c>
      <c r="NRW89" s="145" t="s">
        <v>935</v>
      </c>
      <c r="NRX89" s="145" t="s">
        <v>936</v>
      </c>
      <c r="NRY89" s="145" t="s">
        <v>935</v>
      </c>
      <c r="NRZ89" s="145" t="s">
        <v>936</v>
      </c>
      <c r="NSA89" s="145" t="s">
        <v>935</v>
      </c>
      <c r="NSB89" s="145" t="s">
        <v>936</v>
      </c>
      <c r="NSC89" s="145" t="s">
        <v>935</v>
      </c>
      <c r="NSD89" s="145" t="s">
        <v>936</v>
      </c>
      <c r="NSE89" s="145" t="s">
        <v>935</v>
      </c>
      <c r="NSF89" s="145" t="s">
        <v>936</v>
      </c>
      <c r="NSG89" s="145" t="s">
        <v>935</v>
      </c>
      <c r="NSH89" s="145" t="s">
        <v>936</v>
      </c>
      <c r="NSI89" s="145" t="s">
        <v>935</v>
      </c>
      <c r="NSJ89" s="145" t="s">
        <v>936</v>
      </c>
      <c r="NSK89" s="145" t="s">
        <v>935</v>
      </c>
      <c r="NSL89" s="145" t="s">
        <v>936</v>
      </c>
      <c r="NSM89" s="145" t="s">
        <v>935</v>
      </c>
      <c r="NSN89" s="145" t="s">
        <v>936</v>
      </c>
      <c r="NSO89" s="145" t="s">
        <v>935</v>
      </c>
      <c r="NSP89" s="145" t="s">
        <v>936</v>
      </c>
      <c r="NSQ89" s="145" t="s">
        <v>935</v>
      </c>
      <c r="NSR89" s="145" t="s">
        <v>936</v>
      </c>
      <c r="NSS89" s="145" t="s">
        <v>935</v>
      </c>
      <c r="NST89" s="145" t="s">
        <v>936</v>
      </c>
      <c r="NSU89" s="145" t="s">
        <v>935</v>
      </c>
      <c r="NSV89" s="145" t="s">
        <v>936</v>
      </c>
      <c r="NSW89" s="145" t="s">
        <v>935</v>
      </c>
      <c r="NSX89" s="145" t="s">
        <v>936</v>
      </c>
      <c r="NSY89" s="145" t="s">
        <v>935</v>
      </c>
      <c r="NSZ89" s="145" t="s">
        <v>936</v>
      </c>
      <c r="NTA89" s="145" t="s">
        <v>935</v>
      </c>
      <c r="NTB89" s="145" t="s">
        <v>936</v>
      </c>
      <c r="NTC89" s="145" t="s">
        <v>935</v>
      </c>
      <c r="NTD89" s="145" t="s">
        <v>936</v>
      </c>
      <c r="NTE89" s="145" t="s">
        <v>935</v>
      </c>
      <c r="NTF89" s="145" t="s">
        <v>936</v>
      </c>
      <c r="NTG89" s="145" t="s">
        <v>935</v>
      </c>
      <c r="NTH89" s="145" t="s">
        <v>936</v>
      </c>
      <c r="NTI89" s="145" t="s">
        <v>935</v>
      </c>
      <c r="NTJ89" s="145" t="s">
        <v>936</v>
      </c>
      <c r="NTK89" s="145" t="s">
        <v>935</v>
      </c>
      <c r="NTL89" s="145" t="s">
        <v>936</v>
      </c>
      <c r="NTM89" s="145" t="s">
        <v>935</v>
      </c>
      <c r="NTN89" s="145" t="s">
        <v>936</v>
      </c>
      <c r="NTO89" s="145" t="s">
        <v>935</v>
      </c>
      <c r="NTP89" s="145" t="s">
        <v>936</v>
      </c>
      <c r="NTQ89" s="145" t="s">
        <v>935</v>
      </c>
      <c r="NTR89" s="145" t="s">
        <v>936</v>
      </c>
      <c r="NTS89" s="145" t="s">
        <v>935</v>
      </c>
      <c r="NTT89" s="145" t="s">
        <v>936</v>
      </c>
      <c r="NTU89" s="145" t="s">
        <v>935</v>
      </c>
      <c r="NTV89" s="145" t="s">
        <v>936</v>
      </c>
      <c r="NTW89" s="145" t="s">
        <v>935</v>
      </c>
      <c r="NTX89" s="145" t="s">
        <v>936</v>
      </c>
      <c r="NTY89" s="145" t="s">
        <v>935</v>
      </c>
      <c r="NTZ89" s="145" t="s">
        <v>936</v>
      </c>
      <c r="NUA89" s="145" t="s">
        <v>935</v>
      </c>
      <c r="NUB89" s="145" t="s">
        <v>936</v>
      </c>
      <c r="NUC89" s="145" t="s">
        <v>935</v>
      </c>
      <c r="NUD89" s="145" t="s">
        <v>936</v>
      </c>
      <c r="NUE89" s="145" t="s">
        <v>935</v>
      </c>
      <c r="NUF89" s="145" t="s">
        <v>936</v>
      </c>
      <c r="NUG89" s="145" t="s">
        <v>935</v>
      </c>
      <c r="NUH89" s="145" t="s">
        <v>936</v>
      </c>
      <c r="NUI89" s="145" t="s">
        <v>935</v>
      </c>
      <c r="NUJ89" s="145" t="s">
        <v>936</v>
      </c>
      <c r="NUK89" s="145" t="s">
        <v>935</v>
      </c>
      <c r="NUL89" s="145" t="s">
        <v>936</v>
      </c>
      <c r="NUM89" s="145" t="s">
        <v>935</v>
      </c>
      <c r="NUN89" s="145" t="s">
        <v>936</v>
      </c>
      <c r="NUO89" s="145" t="s">
        <v>935</v>
      </c>
      <c r="NUP89" s="145" t="s">
        <v>936</v>
      </c>
      <c r="NUQ89" s="145" t="s">
        <v>935</v>
      </c>
      <c r="NUR89" s="145" t="s">
        <v>936</v>
      </c>
      <c r="NUS89" s="145" t="s">
        <v>935</v>
      </c>
      <c r="NUT89" s="145" t="s">
        <v>936</v>
      </c>
      <c r="NUU89" s="145" t="s">
        <v>935</v>
      </c>
      <c r="NUV89" s="145" t="s">
        <v>936</v>
      </c>
      <c r="NUW89" s="145" t="s">
        <v>935</v>
      </c>
      <c r="NUX89" s="145" t="s">
        <v>936</v>
      </c>
      <c r="NUY89" s="145" t="s">
        <v>935</v>
      </c>
      <c r="NUZ89" s="145" t="s">
        <v>936</v>
      </c>
      <c r="NVA89" s="145" t="s">
        <v>935</v>
      </c>
      <c r="NVB89" s="145" t="s">
        <v>936</v>
      </c>
      <c r="NVC89" s="145" t="s">
        <v>935</v>
      </c>
      <c r="NVD89" s="145" t="s">
        <v>936</v>
      </c>
      <c r="NVE89" s="145" t="s">
        <v>935</v>
      </c>
      <c r="NVF89" s="145" t="s">
        <v>936</v>
      </c>
      <c r="NVG89" s="145" t="s">
        <v>935</v>
      </c>
      <c r="NVH89" s="145" t="s">
        <v>936</v>
      </c>
      <c r="NVI89" s="145" t="s">
        <v>935</v>
      </c>
      <c r="NVJ89" s="145" t="s">
        <v>936</v>
      </c>
      <c r="NVK89" s="145" t="s">
        <v>935</v>
      </c>
      <c r="NVL89" s="145" t="s">
        <v>936</v>
      </c>
      <c r="NVM89" s="145" t="s">
        <v>935</v>
      </c>
      <c r="NVN89" s="145" t="s">
        <v>936</v>
      </c>
      <c r="NVO89" s="145" t="s">
        <v>935</v>
      </c>
      <c r="NVP89" s="145" t="s">
        <v>936</v>
      </c>
      <c r="NVQ89" s="145" t="s">
        <v>935</v>
      </c>
      <c r="NVR89" s="145" t="s">
        <v>936</v>
      </c>
      <c r="NVS89" s="145" t="s">
        <v>935</v>
      </c>
      <c r="NVT89" s="145" t="s">
        <v>936</v>
      </c>
      <c r="NVU89" s="145" t="s">
        <v>935</v>
      </c>
      <c r="NVV89" s="145" t="s">
        <v>936</v>
      </c>
      <c r="NVW89" s="145" t="s">
        <v>935</v>
      </c>
      <c r="NVX89" s="145" t="s">
        <v>936</v>
      </c>
      <c r="NVY89" s="145" t="s">
        <v>935</v>
      </c>
      <c r="NVZ89" s="145" t="s">
        <v>936</v>
      </c>
      <c r="NWA89" s="145" t="s">
        <v>935</v>
      </c>
      <c r="NWB89" s="145" t="s">
        <v>936</v>
      </c>
      <c r="NWC89" s="145" t="s">
        <v>935</v>
      </c>
      <c r="NWD89" s="145" t="s">
        <v>936</v>
      </c>
      <c r="NWE89" s="145" t="s">
        <v>935</v>
      </c>
      <c r="NWF89" s="145" t="s">
        <v>936</v>
      </c>
      <c r="NWG89" s="145" t="s">
        <v>935</v>
      </c>
      <c r="NWH89" s="145" t="s">
        <v>936</v>
      </c>
      <c r="NWI89" s="145" t="s">
        <v>935</v>
      </c>
      <c r="NWJ89" s="145" t="s">
        <v>936</v>
      </c>
      <c r="NWK89" s="145" t="s">
        <v>935</v>
      </c>
      <c r="NWL89" s="145" t="s">
        <v>936</v>
      </c>
      <c r="NWM89" s="145" t="s">
        <v>935</v>
      </c>
      <c r="NWN89" s="145" t="s">
        <v>936</v>
      </c>
      <c r="NWO89" s="145" t="s">
        <v>935</v>
      </c>
      <c r="NWP89" s="145" t="s">
        <v>936</v>
      </c>
      <c r="NWQ89" s="145" t="s">
        <v>935</v>
      </c>
      <c r="NWR89" s="145" t="s">
        <v>936</v>
      </c>
      <c r="NWS89" s="145" t="s">
        <v>935</v>
      </c>
      <c r="NWT89" s="145" t="s">
        <v>936</v>
      </c>
      <c r="NWU89" s="145" t="s">
        <v>935</v>
      </c>
      <c r="NWV89" s="145" t="s">
        <v>936</v>
      </c>
      <c r="NWW89" s="145" t="s">
        <v>935</v>
      </c>
      <c r="NWX89" s="145" t="s">
        <v>936</v>
      </c>
      <c r="NWY89" s="145" t="s">
        <v>935</v>
      </c>
      <c r="NWZ89" s="145" t="s">
        <v>936</v>
      </c>
      <c r="NXA89" s="145" t="s">
        <v>935</v>
      </c>
      <c r="NXB89" s="145" t="s">
        <v>936</v>
      </c>
      <c r="NXC89" s="145" t="s">
        <v>935</v>
      </c>
      <c r="NXD89" s="145" t="s">
        <v>936</v>
      </c>
      <c r="NXE89" s="145" t="s">
        <v>935</v>
      </c>
      <c r="NXF89" s="145" t="s">
        <v>936</v>
      </c>
      <c r="NXG89" s="145" t="s">
        <v>935</v>
      </c>
      <c r="NXH89" s="145" t="s">
        <v>936</v>
      </c>
      <c r="NXI89" s="145" t="s">
        <v>935</v>
      </c>
      <c r="NXJ89" s="145" t="s">
        <v>936</v>
      </c>
      <c r="NXK89" s="145" t="s">
        <v>935</v>
      </c>
      <c r="NXL89" s="145" t="s">
        <v>936</v>
      </c>
      <c r="NXM89" s="145" t="s">
        <v>935</v>
      </c>
      <c r="NXN89" s="145" t="s">
        <v>936</v>
      </c>
      <c r="NXO89" s="145" t="s">
        <v>935</v>
      </c>
      <c r="NXP89" s="145" t="s">
        <v>936</v>
      </c>
      <c r="NXQ89" s="145" t="s">
        <v>935</v>
      </c>
      <c r="NXR89" s="145" t="s">
        <v>936</v>
      </c>
      <c r="NXS89" s="145" t="s">
        <v>935</v>
      </c>
      <c r="NXT89" s="145" t="s">
        <v>936</v>
      </c>
      <c r="NXU89" s="145" t="s">
        <v>935</v>
      </c>
      <c r="NXV89" s="145" t="s">
        <v>936</v>
      </c>
      <c r="NXW89" s="145" t="s">
        <v>935</v>
      </c>
      <c r="NXX89" s="145" t="s">
        <v>936</v>
      </c>
      <c r="NXY89" s="145" t="s">
        <v>935</v>
      </c>
      <c r="NXZ89" s="145" t="s">
        <v>936</v>
      </c>
      <c r="NYA89" s="145" t="s">
        <v>935</v>
      </c>
      <c r="NYB89" s="145" t="s">
        <v>936</v>
      </c>
      <c r="NYC89" s="145" t="s">
        <v>935</v>
      </c>
      <c r="NYD89" s="145" t="s">
        <v>936</v>
      </c>
      <c r="NYE89" s="145" t="s">
        <v>935</v>
      </c>
      <c r="NYF89" s="145" t="s">
        <v>936</v>
      </c>
      <c r="NYG89" s="145" t="s">
        <v>935</v>
      </c>
      <c r="NYH89" s="145" t="s">
        <v>936</v>
      </c>
      <c r="NYI89" s="145" t="s">
        <v>935</v>
      </c>
      <c r="NYJ89" s="145" t="s">
        <v>936</v>
      </c>
      <c r="NYK89" s="145" t="s">
        <v>935</v>
      </c>
      <c r="NYL89" s="145" t="s">
        <v>936</v>
      </c>
      <c r="NYM89" s="145" t="s">
        <v>935</v>
      </c>
      <c r="NYN89" s="145" t="s">
        <v>936</v>
      </c>
      <c r="NYO89" s="145" t="s">
        <v>935</v>
      </c>
      <c r="NYP89" s="145" t="s">
        <v>936</v>
      </c>
      <c r="NYQ89" s="145" t="s">
        <v>935</v>
      </c>
      <c r="NYR89" s="145" t="s">
        <v>936</v>
      </c>
      <c r="NYS89" s="145" t="s">
        <v>935</v>
      </c>
      <c r="NYT89" s="145" t="s">
        <v>936</v>
      </c>
      <c r="NYU89" s="145" t="s">
        <v>935</v>
      </c>
      <c r="NYV89" s="145" t="s">
        <v>936</v>
      </c>
      <c r="NYW89" s="145" t="s">
        <v>935</v>
      </c>
      <c r="NYX89" s="145" t="s">
        <v>936</v>
      </c>
      <c r="NYY89" s="145" t="s">
        <v>935</v>
      </c>
      <c r="NYZ89" s="145" t="s">
        <v>936</v>
      </c>
      <c r="NZA89" s="145" t="s">
        <v>935</v>
      </c>
      <c r="NZB89" s="145" t="s">
        <v>936</v>
      </c>
      <c r="NZC89" s="145" t="s">
        <v>935</v>
      </c>
      <c r="NZD89" s="145" t="s">
        <v>936</v>
      </c>
      <c r="NZE89" s="145" t="s">
        <v>935</v>
      </c>
      <c r="NZF89" s="145" t="s">
        <v>936</v>
      </c>
      <c r="NZG89" s="145" t="s">
        <v>935</v>
      </c>
      <c r="NZH89" s="145" t="s">
        <v>936</v>
      </c>
      <c r="NZI89" s="145" t="s">
        <v>935</v>
      </c>
      <c r="NZJ89" s="145" t="s">
        <v>936</v>
      </c>
      <c r="NZK89" s="145" t="s">
        <v>935</v>
      </c>
      <c r="NZL89" s="145" t="s">
        <v>936</v>
      </c>
      <c r="NZM89" s="145" t="s">
        <v>935</v>
      </c>
      <c r="NZN89" s="145" t="s">
        <v>936</v>
      </c>
      <c r="NZO89" s="145" t="s">
        <v>935</v>
      </c>
      <c r="NZP89" s="145" t="s">
        <v>936</v>
      </c>
      <c r="NZQ89" s="145" t="s">
        <v>935</v>
      </c>
      <c r="NZR89" s="145" t="s">
        <v>936</v>
      </c>
      <c r="NZS89" s="145" t="s">
        <v>935</v>
      </c>
      <c r="NZT89" s="145" t="s">
        <v>936</v>
      </c>
      <c r="NZU89" s="145" t="s">
        <v>935</v>
      </c>
      <c r="NZV89" s="145" t="s">
        <v>936</v>
      </c>
      <c r="NZW89" s="145" t="s">
        <v>935</v>
      </c>
      <c r="NZX89" s="145" t="s">
        <v>936</v>
      </c>
      <c r="NZY89" s="145" t="s">
        <v>935</v>
      </c>
      <c r="NZZ89" s="145" t="s">
        <v>936</v>
      </c>
      <c r="OAA89" s="145" t="s">
        <v>935</v>
      </c>
      <c r="OAB89" s="145" t="s">
        <v>936</v>
      </c>
      <c r="OAC89" s="145" t="s">
        <v>935</v>
      </c>
      <c r="OAD89" s="145" t="s">
        <v>936</v>
      </c>
      <c r="OAE89" s="145" t="s">
        <v>935</v>
      </c>
      <c r="OAF89" s="145" t="s">
        <v>936</v>
      </c>
      <c r="OAG89" s="145" t="s">
        <v>935</v>
      </c>
      <c r="OAH89" s="145" t="s">
        <v>936</v>
      </c>
      <c r="OAI89" s="145" t="s">
        <v>935</v>
      </c>
      <c r="OAJ89" s="145" t="s">
        <v>936</v>
      </c>
      <c r="OAK89" s="145" t="s">
        <v>935</v>
      </c>
      <c r="OAL89" s="145" t="s">
        <v>936</v>
      </c>
      <c r="OAM89" s="145" t="s">
        <v>935</v>
      </c>
      <c r="OAN89" s="145" t="s">
        <v>936</v>
      </c>
      <c r="OAO89" s="145" t="s">
        <v>935</v>
      </c>
      <c r="OAP89" s="145" t="s">
        <v>936</v>
      </c>
      <c r="OAQ89" s="145" t="s">
        <v>935</v>
      </c>
      <c r="OAR89" s="145" t="s">
        <v>936</v>
      </c>
      <c r="OAS89" s="145" t="s">
        <v>935</v>
      </c>
      <c r="OAT89" s="145" t="s">
        <v>936</v>
      </c>
      <c r="OAU89" s="145" t="s">
        <v>935</v>
      </c>
      <c r="OAV89" s="145" t="s">
        <v>936</v>
      </c>
      <c r="OAW89" s="145" t="s">
        <v>935</v>
      </c>
      <c r="OAX89" s="145" t="s">
        <v>936</v>
      </c>
      <c r="OAY89" s="145" t="s">
        <v>935</v>
      </c>
      <c r="OAZ89" s="145" t="s">
        <v>936</v>
      </c>
      <c r="OBA89" s="145" t="s">
        <v>935</v>
      </c>
      <c r="OBB89" s="145" t="s">
        <v>936</v>
      </c>
      <c r="OBC89" s="145" t="s">
        <v>935</v>
      </c>
      <c r="OBD89" s="145" t="s">
        <v>936</v>
      </c>
      <c r="OBE89" s="145" t="s">
        <v>935</v>
      </c>
      <c r="OBF89" s="145" t="s">
        <v>936</v>
      </c>
      <c r="OBG89" s="145" t="s">
        <v>935</v>
      </c>
      <c r="OBH89" s="145" t="s">
        <v>936</v>
      </c>
      <c r="OBI89" s="145" t="s">
        <v>935</v>
      </c>
      <c r="OBJ89" s="145" t="s">
        <v>936</v>
      </c>
      <c r="OBK89" s="145" t="s">
        <v>935</v>
      </c>
      <c r="OBL89" s="145" t="s">
        <v>936</v>
      </c>
      <c r="OBM89" s="145" t="s">
        <v>935</v>
      </c>
      <c r="OBN89" s="145" t="s">
        <v>936</v>
      </c>
      <c r="OBO89" s="145" t="s">
        <v>935</v>
      </c>
      <c r="OBP89" s="145" t="s">
        <v>936</v>
      </c>
      <c r="OBQ89" s="145" t="s">
        <v>935</v>
      </c>
      <c r="OBR89" s="145" t="s">
        <v>936</v>
      </c>
      <c r="OBS89" s="145" t="s">
        <v>935</v>
      </c>
      <c r="OBT89" s="145" t="s">
        <v>936</v>
      </c>
      <c r="OBU89" s="145" t="s">
        <v>935</v>
      </c>
      <c r="OBV89" s="145" t="s">
        <v>936</v>
      </c>
      <c r="OBW89" s="145" t="s">
        <v>935</v>
      </c>
      <c r="OBX89" s="145" t="s">
        <v>936</v>
      </c>
      <c r="OBY89" s="145" t="s">
        <v>935</v>
      </c>
      <c r="OBZ89" s="145" t="s">
        <v>936</v>
      </c>
      <c r="OCA89" s="145" t="s">
        <v>935</v>
      </c>
      <c r="OCB89" s="145" t="s">
        <v>936</v>
      </c>
      <c r="OCC89" s="145" t="s">
        <v>935</v>
      </c>
      <c r="OCD89" s="145" t="s">
        <v>936</v>
      </c>
      <c r="OCE89" s="145" t="s">
        <v>935</v>
      </c>
      <c r="OCF89" s="145" t="s">
        <v>936</v>
      </c>
      <c r="OCG89" s="145" t="s">
        <v>935</v>
      </c>
      <c r="OCH89" s="145" t="s">
        <v>936</v>
      </c>
      <c r="OCI89" s="145" t="s">
        <v>935</v>
      </c>
      <c r="OCJ89" s="145" t="s">
        <v>936</v>
      </c>
      <c r="OCK89" s="145" t="s">
        <v>935</v>
      </c>
      <c r="OCL89" s="145" t="s">
        <v>936</v>
      </c>
      <c r="OCM89" s="145" t="s">
        <v>935</v>
      </c>
      <c r="OCN89" s="145" t="s">
        <v>936</v>
      </c>
      <c r="OCO89" s="145" t="s">
        <v>935</v>
      </c>
      <c r="OCP89" s="145" t="s">
        <v>936</v>
      </c>
      <c r="OCQ89" s="145" t="s">
        <v>935</v>
      </c>
      <c r="OCR89" s="145" t="s">
        <v>936</v>
      </c>
      <c r="OCS89" s="145" t="s">
        <v>935</v>
      </c>
      <c r="OCT89" s="145" t="s">
        <v>936</v>
      </c>
      <c r="OCU89" s="145" t="s">
        <v>935</v>
      </c>
      <c r="OCV89" s="145" t="s">
        <v>936</v>
      </c>
      <c r="OCW89" s="145" t="s">
        <v>935</v>
      </c>
      <c r="OCX89" s="145" t="s">
        <v>936</v>
      </c>
      <c r="OCY89" s="145" t="s">
        <v>935</v>
      </c>
      <c r="OCZ89" s="145" t="s">
        <v>936</v>
      </c>
      <c r="ODA89" s="145" t="s">
        <v>935</v>
      </c>
      <c r="ODB89" s="145" t="s">
        <v>936</v>
      </c>
      <c r="ODC89" s="145" t="s">
        <v>935</v>
      </c>
      <c r="ODD89" s="145" t="s">
        <v>936</v>
      </c>
      <c r="ODE89" s="145" t="s">
        <v>935</v>
      </c>
      <c r="ODF89" s="145" t="s">
        <v>936</v>
      </c>
      <c r="ODG89" s="145" t="s">
        <v>935</v>
      </c>
      <c r="ODH89" s="145" t="s">
        <v>936</v>
      </c>
      <c r="ODI89" s="145" t="s">
        <v>935</v>
      </c>
      <c r="ODJ89" s="145" t="s">
        <v>936</v>
      </c>
      <c r="ODK89" s="145" t="s">
        <v>935</v>
      </c>
      <c r="ODL89" s="145" t="s">
        <v>936</v>
      </c>
      <c r="ODM89" s="145" t="s">
        <v>935</v>
      </c>
      <c r="ODN89" s="145" t="s">
        <v>936</v>
      </c>
      <c r="ODO89" s="145" t="s">
        <v>935</v>
      </c>
      <c r="ODP89" s="145" t="s">
        <v>936</v>
      </c>
      <c r="ODQ89" s="145" t="s">
        <v>935</v>
      </c>
      <c r="ODR89" s="145" t="s">
        <v>936</v>
      </c>
      <c r="ODS89" s="145" t="s">
        <v>935</v>
      </c>
      <c r="ODT89" s="145" t="s">
        <v>936</v>
      </c>
      <c r="ODU89" s="145" t="s">
        <v>935</v>
      </c>
      <c r="ODV89" s="145" t="s">
        <v>936</v>
      </c>
      <c r="ODW89" s="145" t="s">
        <v>935</v>
      </c>
      <c r="ODX89" s="145" t="s">
        <v>936</v>
      </c>
      <c r="ODY89" s="145" t="s">
        <v>935</v>
      </c>
      <c r="ODZ89" s="145" t="s">
        <v>936</v>
      </c>
      <c r="OEA89" s="145" t="s">
        <v>935</v>
      </c>
      <c r="OEB89" s="145" t="s">
        <v>936</v>
      </c>
      <c r="OEC89" s="145" t="s">
        <v>935</v>
      </c>
      <c r="OED89" s="145" t="s">
        <v>936</v>
      </c>
      <c r="OEE89" s="145" t="s">
        <v>935</v>
      </c>
      <c r="OEF89" s="145" t="s">
        <v>936</v>
      </c>
      <c r="OEG89" s="145" t="s">
        <v>935</v>
      </c>
      <c r="OEH89" s="145" t="s">
        <v>936</v>
      </c>
      <c r="OEI89" s="145" t="s">
        <v>935</v>
      </c>
      <c r="OEJ89" s="145" t="s">
        <v>936</v>
      </c>
      <c r="OEK89" s="145" t="s">
        <v>935</v>
      </c>
      <c r="OEL89" s="145" t="s">
        <v>936</v>
      </c>
      <c r="OEM89" s="145" t="s">
        <v>935</v>
      </c>
      <c r="OEN89" s="145" t="s">
        <v>936</v>
      </c>
      <c r="OEO89" s="145" t="s">
        <v>935</v>
      </c>
      <c r="OEP89" s="145" t="s">
        <v>936</v>
      </c>
      <c r="OEQ89" s="145" t="s">
        <v>935</v>
      </c>
      <c r="OER89" s="145" t="s">
        <v>936</v>
      </c>
      <c r="OES89" s="145" t="s">
        <v>935</v>
      </c>
      <c r="OET89" s="145" t="s">
        <v>936</v>
      </c>
      <c r="OEU89" s="145" t="s">
        <v>935</v>
      </c>
      <c r="OEV89" s="145" t="s">
        <v>936</v>
      </c>
      <c r="OEW89" s="145" t="s">
        <v>935</v>
      </c>
      <c r="OEX89" s="145" t="s">
        <v>936</v>
      </c>
      <c r="OEY89" s="145" t="s">
        <v>935</v>
      </c>
      <c r="OEZ89" s="145" t="s">
        <v>936</v>
      </c>
      <c r="OFA89" s="145" t="s">
        <v>935</v>
      </c>
      <c r="OFB89" s="145" t="s">
        <v>936</v>
      </c>
      <c r="OFC89" s="145" t="s">
        <v>935</v>
      </c>
      <c r="OFD89" s="145" t="s">
        <v>936</v>
      </c>
      <c r="OFE89" s="145" t="s">
        <v>935</v>
      </c>
      <c r="OFF89" s="145" t="s">
        <v>936</v>
      </c>
      <c r="OFG89" s="145" t="s">
        <v>935</v>
      </c>
      <c r="OFH89" s="145" t="s">
        <v>936</v>
      </c>
      <c r="OFI89" s="145" t="s">
        <v>935</v>
      </c>
      <c r="OFJ89" s="145" t="s">
        <v>936</v>
      </c>
      <c r="OFK89" s="145" t="s">
        <v>935</v>
      </c>
      <c r="OFL89" s="145" t="s">
        <v>936</v>
      </c>
      <c r="OFM89" s="145" t="s">
        <v>935</v>
      </c>
      <c r="OFN89" s="145" t="s">
        <v>936</v>
      </c>
      <c r="OFO89" s="145" t="s">
        <v>935</v>
      </c>
      <c r="OFP89" s="145" t="s">
        <v>936</v>
      </c>
      <c r="OFQ89" s="145" t="s">
        <v>935</v>
      </c>
      <c r="OFR89" s="145" t="s">
        <v>936</v>
      </c>
      <c r="OFS89" s="145" t="s">
        <v>935</v>
      </c>
      <c r="OFT89" s="145" t="s">
        <v>936</v>
      </c>
      <c r="OFU89" s="145" t="s">
        <v>935</v>
      </c>
      <c r="OFV89" s="145" t="s">
        <v>936</v>
      </c>
      <c r="OFW89" s="145" t="s">
        <v>935</v>
      </c>
      <c r="OFX89" s="145" t="s">
        <v>936</v>
      </c>
      <c r="OFY89" s="145" t="s">
        <v>935</v>
      </c>
      <c r="OFZ89" s="145" t="s">
        <v>936</v>
      </c>
      <c r="OGA89" s="145" t="s">
        <v>935</v>
      </c>
      <c r="OGB89" s="145" t="s">
        <v>936</v>
      </c>
      <c r="OGC89" s="145" t="s">
        <v>935</v>
      </c>
      <c r="OGD89" s="145" t="s">
        <v>936</v>
      </c>
      <c r="OGE89" s="145" t="s">
        <v>935</v>
      </c>
      <c r="OGF89" s="145" t="s">
        <v>936</v>
      </c>
      <c r="OGG89" s="145" t="s">
        <v>935</v>
      </c>
      <c r="OGH89" s="145" t="s">
        <v>936</v>
      </c>
      <c r="OGI89" s="145" t="s">
        <v>935</v>
      </c>
      <c r="OGJ89" s="145" t="s">
        <v>936</v>
      </c>
      <c r="OGK89" s="145" t="s">
        <v>935</v>
      </c>
      <c r="OGL89" s="145" t="s">
        <v>936</v>
      </c>
      <c r="OGM89" s="145" t="s">
        <v>935</v>
      </c>
      <c r="OGN89" s="145" t="s">
        <v>936</v>
      </c>
      <c r="OGO89" s="145" t="s">
        <v>935</v>
      </c>
      <c r="OGP89" s="145" t="s">
        <v>936</v>
      </c>
      <c r="OGQ89" s="145" t="s">
        <v>935</v>
      </c>
      <c r="OGR89" s="145" t="s">
        <v>936</v>
      </c>
      <c r="OGS89" s="145" t="s">
        <v>935</v>
      </c>
      <c r="OGT89" s="145" t="s">
        <v>936</v>
      </c>
      <c r="OGU89" s="145" t="s">
        <v>935</v>
      </c>
      <c r="OGV89" s="145" t="s">
        <v>936</v>
      </c>
      <c r="OGW89" s="145" t="s">
        <v>935</v>
      </c>
      <c r="OGX89" s="145" t="s">
        <v>936</v>
      </c>
      <c r="OGY89" s="145" t="s">
        <v>935</v>
      </c>
      <c r="OGZ89" s="145" t="s">
        <v>936</v>
      </c>
      <c r="OHA89" s="145" t="s">
        <v>935</v>
      </c>
      <c r="OHB89" s="145" t="s">
        <v>936</v>
      </c>
      <c r="OHC89" s="145" t="s">
        <v>935</v>
      </c>
      <c r="OHD89" s="145" t="s">
        <v>936</v>
      </c>
      <c r="OHE89" s="145" t="s">
        <v>935</v>
      </c>
      <c r="OHF89" s="145" t="s">
        <v>936</v>
      </c>
      <c r="OHG89" s="145" t="s">
        <v>935</v>
      </c>
      <c r="OHH89" s="145" t="s">
        <v>936</v>
      </c>
      <c r="OHI89" s="145" t="s">
        <v>935</v>
      </c>
      <c r="OHJ89" s="145" t="s">
        <v>936</v>
      </c>
      <c r="OHK89" s="145" t="s">
        <v>935</v>
      </c>
      <c r="OHL89" s="145" t="s">
        <v>936</v>
      </c>
      <c r="OHM89" s="145" t="s">
        <v>935</v>
      </c>
      <c r="OHN89" s="145" t="s">
        <v>936</v>
      </c>
      <c r="OHO89" s="145" t="s">
        <v>935</v>
      </c>
      <c r="OHP89" s="145" t="s">
        <v>936</v>
      </c>
      <c r="OHQ89" s="145" t="s">
        <v>935</v>
      </c>
      <c r="OHR89" s="145" t="s">
        <v>936</v>
      </c>
      <c r="OHS89" s="145" t="s">
        <v>935</v>
      </c>
      <c r="OHT89" s="145" t="s">
        <v>936</v>
      </c>
      <c r="OHU89" s="145" t="s">
        <v>935</v>
      </c>
      <c r="OHV89" s="145" t="s">
        <v>936</v>
      </c>
      <c r="OHW89" s="145" t="s">
        <v>935</v>
      </c>
      <c r="OHX89" s="145" t="s">
        <v>936</v>
      </c>
      <c r="OHY89" s="145" t="s">
        <v>935</v>
      </c>
      <c r="OHZ89" s="145" t="s">
        <v>936</v>
      </c>
      <c r="OIA89" s="145" t="s">
        <v>935</v>
      </c>
      <c r="OIB89" s="145" t="s">
        <v>936</v>
      </c>
      <c r="OIC89" s="145" t="s">
        <v>935</v>
      </c>
      <c r="OID89" s="145" t="s">
        <v>936</v>
      </c>
      <c r="OIE89" s="145" t="s">
        <v>935</v>
      </c>
      <c r="OIF89" s="145" t="s">
        <v>936</v>
      </c>
      <c r="OIG89" s="145" t="s">
        <v>935</v>
      </c>
      <c r="OIH89" s="145" t="s">
        <v>936</v>
      </c>
      <c r="OII89" s="145" t="s">
        <v>935</v>
      </c>
      <c r="OIJ89" s="145" t="s">
        <v>936</v>
      </c>
      <c r="OIK89" s="145" t="s">
        <v>935</v>
      </c>
      <c r="OIL89" s="145" t="s">
        <v>936</v>
      </c>
      <c r="OIM89" s="145" t="s">
        <v>935</v>
      </c>
      <c r="OIN89" s="145" t="s">
        <v>936</v>
      </c>
      <c r="OIO89" s="145" t="s">
        <v>935</v>
      </c>
      <c r="OIP89" s="145" t="s">
        <v>936</v>
      </c>
      <c r="OIQ89" s="145" t="s">
        <v>935</v>
      </c>
      <c r="OIR89" s="145" t="s">
        <v>936</v>
      </c>
      <c r="OIS89" s="145" t="s">
        <v>935</v>
      </c>
      <c r="OIT89" s="145" t="s">
        <v>936</v>
      </c>
      <c r="OIU89" s="145" t="s">
        <v>935</v>
      </c>
      <c r="OIV89" s="145" t="s">
        <v>936</v>
      </c>
      <c r="OIW89" s="145" t="s">
        <v>935</v>
      </c>
      <c r="OIX89" s="145" t="s">
        <v>936</v>
      </c>
      <c r="OIY89" s="145" t="s">
        <v>935</v>
      </c>
      <c r="OIZ89" s="145" t="s">
        <v>936</v>
      </c>
      <c r="OJA89" s="145" t="s">
        <v>935</v>
      </c>
      <c r="OJB89" s="145" t="s">
        <v>936</v>
      </c>
      <c r="OJC89" s="145" t="s">
        <v>935</v>
      </c>
      <c r="OJD89" s="145" t="s">
        <v>936</v>
      </c>
      <c r="OJE89" s="145" t="s">
        <v>935</v>
      </c>
      <c r="OJF89" s="145" t="s">
        <v>936</v>
      </c>
      <c r="OJG89" s="145" t="s">
        <v>935</v>
      </c>
      <c r="OJH89" s="145" t="s">
        <v>936</v>
      </c>
      <c r="OJI89" s="145" t="s">
        <v>935</v>
      </c>
      <c r="OJJ89" s="145" t="s">
        <v>936</v>
      </c>
      <c r="OJK89" s="145" t="s">
        <v>935</v>
      </c>
      <c r="OJL89" s="145" t="s">
        <v>936</v>
      </c>
      <c r="OJM89" s="145" t="s">
        <v>935</v>
      </c>
      <c r="OJN89" s="145" t="s">
        <v>936</v>
      </c>
      <c r="OJO89" s="145" t="s">
        <v>935</v>
      </c>
      <c r="OJP89" s="145" t="s">
        <v>936</v>
      </c>
      <c r="OJQ89" s="145" t="s">
        <v>935</v>
      </c>
      <c r="OJR89" s="145" t="s">
        <v>936</v>
      </c>
      <c r="OJS89" s="145" t="s">
        <v>935</v>
      </c>
      <c r="OJT89" s="145" t="s">
        <v>936</v>
      </c>
      <c r="OJU89" s="145" t="s">
        <v>935</v>
      </c>
      <c r="OJV89" s="145" t="s">
        <v>936</v>
      </c>
      <c r="OJW89" s="145" t="s">
        <v>935</v>
      </c>
      <c r="OJX89" s="145" t="s">
        <v>936</v>
      </c>
      <c r="OJY89" s="145" t="s">
        <v>935</v>
      </c>
      <c r="OJZ89" s="145" t="s">
        <v>936</v>
      </c>
      <c r="OKA89" s="145" t="s">
        <v>935</v>
      </c>
      <c r="OKB89" s="145" t="s">
        <v>936</v>
      </c>
      <c r="OKC89" s="145" t="s">
        <v>935</v>
      </c>
      <c r="OKD89" s="145" t="s">
        <v>936</v>
      </c>
      <c r="OKE89" s="145" t="s">
        <v>935</v>
      </c>
      <c r="OKF89" s="145" t="s">
        <v>936</v>
      </c>
      <c r="OKG89" s="145" t="s">
        <v>935</v>
      </c>
      <c r="OKH89" s="145" t="s">
        <v>936</v>
      </c>
      <c r="OKI89" s="145" t="s">
        <v>935</v>
      </c>
      <c r="OKJ89" s="145" t="s">
        <v>936</v>
      </c>
      <c r="OKK89" s="145" t="s">
        <v>935</v>
      </c>
      <c r="OKL89" s="145" t="s">
        <v>936</v>
      </c>
      <c r="OKM89" s="145" t="s">
        <v>935</v>
      </c>
      <c r="OKN89" s="145" t="s">
        <v>936</v>
      </c>
      <c r="OKO89" s="145" t="s">
        <v>935</v>
      </c>
      <c r="OKP89" s="145" t="s">
        <v>936</v>
      </c>
      <c r="OKQ89" s="145" t="s">
        <v>935</v>
      </c>
      <c r="OKR89" s="145" t="s">
        <v>936</v>
      </c>
      <c r="OKS89" s="145" t="s">
        <v>935</v>
      </c>
      <c r="OKT89" s="145" t="s">
        <v>936</v>
      </c>
      <c r="OKU89" s="145" t="s">
        <v>935</v>
      </c>
      <c r="OKV89" s="145" t="s">
        <v>936</v>
      </c>
      <c r="OKW89" s="145" t="s">
        <v>935</v>
      </c>
      <c r="OKX89" s="145" t="s">
        <v>936</v>
      </c>
      <c r="OKY89" s="145" t="s">
        <v>935</v>
      </c>
      <c r="OKZ89" s="145" t="s">
        <v>936</v>
      </c>
      <c r="OLA89" s="145" t="s">
        <v>935</v>
      </c>
      <c r="OLB89" s="145" t="s">
        <v>936</v>
      </c>
      <c r="OLC89" s="145" t="s">
        <v>935</v>
      </c>
      <c r="OLD89" s="145" t="s">
        <v>936</v>
      </c>
      <c r="OLE89" s="145" t="s">
        <v>935</v>
      </c>
      <c r="OLF89" s="145" t="s">
        <v>936</v>
      </c>
      <c r="OLG89" s="145" t="s">
        <v>935</v>
      </c>
      <c r="OLH89" s="145" t="s">
        <v>936</v>
      </c>
      <c r="OLI89" s="145" t="s">
        <v>935</v>
      </c>
      <c r="OLJ89" s="145" t="s">
        <v>936</v>
      </c>
      <c r="OLK89" s="145" t="s">
        <v>935</v>
      </c>
      <c r="OLL89" s="145" t="s">
        <v>936</v>
      </c>
      <c r="OLM89" s="145" t="s">
        <v>935</v>
      </c>
      <c r="OLN89" s="145" t="s">
        <v>936</v>
      </c>
      <c r="OLO89" s="145" t="s">
        <v>935</v>
      </c>
      <c r="OLP89" s="145" t="s">
        <v>936</v>
      </c>
      <c r="OLQ89" s="145" t="s">
        <v>935</v>
      </c>
      <c r="OLR89" s="145" t="s">
        <v>936</v>
      </c>
      <c r="OLS89" s="145" t="s">
        <v>935</v>
      </c>
      <c r="OLT89" s="145" t="s">
        <v>936</v>
      </c>
      <c r="OLU89" s="145" t="s">
        <v>935</v>
      </c>
      <c r="OLV89" s="145" t="s">
        <v>936</v>
      </c>
      <c r="OLW89" s="145" t="s">
        <v>935</v>
      </c>
      <c r="OLX89" s="145" t="s">
        <v>936</v>
      </c>
      <c r="OLY89" s="145" t="s">
        <v>935</v>
      </c>
      <c r="OLZ89" s="145" t="s">
        <v>936</v>
      </c>
      <c r="OMA89" s="145" t="s">
        <v>935</v>
      </c>
      <c r="OMB89" s="145" t="s">
        <v>936</v>
      </c>
      <c r="OMC89" s="145" t="s">
        <v>935</v>
      </c>
      <c r="OMD89" s="145" t="s">
        <v>936</v>
      </c>
      <c r="OME89" s="145" t="s">
        <v>935</v>
      </c>
      <c r="OMF89" s="145" t="s">
        <v>936</v>
      </c>
      <c r="OMG89" s="145" t="s">
        <v>935</v>
      </c>
      <c r="OMH89" s="145" t="s">
        <v>936</v>
      </c>
      <c r="OMI89" s="145" t="s">
        <v>935</v>
      </c>
      <c r="OMJ89" s="145" t="s">
        <v>936</v>
      </c>
      <c r="OMK89" s="145" t="s">
        <v>935</v>
      </c>
      <c r="OML89" s="145" t="s">
        <v>936</v>
      </c>
      <c r="OMM89" s="145" t="s">
        <v>935</v>
      </c>
      <c r="OMN89" s="145" t="s">
        <v>936</v>
      </c>
      <c r="OMO89" s="145" t="s">
        <v>935</v>
      </c>
      <c r="OMP89" s="145" t="s">
        <v>936</v>
      </c>
      <c r="OMQ89" s="145" t="s">
        <v>935</v>
      </c>
      <c r="OMR89" s="145" t="s">
        <v>936</v>
      </c>
      <c r="OMS89" s="145" t="s">
        <v>935</v>
      </c>
      <c r="OMT89" s="145" t="s">
        <v>936</v>
      </c>
      <c r="OMU89" s="145" t="s">
        <v>935</v>
      </c>
      <c r="OMV89" s="145" t="s">
        <v>936</v>
      </c>
      <c r="OMW89" s="145" t="s">
        <v>935</v>
      </c>
      <c r="OMX89" s="145" t="s">
        <v>936</v>
      </c>
      <c r="OMY89" s="145" t="s">
        <v>935</v>
      </c>
      <c r="OMZ89" s="145" t="s">
        <v>936</v>
      </c>
      <c r="ONA89" s="145" t="s">
        <v>935</v>
      </c>
      <c r="ONB89" s="145" t="s">
        <v>936</v>
      </c>
      <c r="ONC89" s="145" t="s">
        <v>935</v>
      </c>
      <c r="OND89" s="145" t="s">
        <v>936</v>
      </c>
      <c r="ONE89" s="145" t="s">
        <v>935</v>
      </c>
      <c r="ONF89" s="145" t="s">
        <v>936</v>
      </c>
      <c r="ONG89" s="145" t="s">
        <v>935</v>
      </c>
      <c r="ONH89" s="145" t="s">
        <v>936</v>
      </c>
      <c r="ONI89" s="145" t="s">
        <v>935</v>
      </c>
      <c r="ONJ89" s="145" t="s">
        <v>936</v>
      </c>
      <c r="ONK89" s="145" t="s">
        <v>935</v>
      </c>
      <c r="ONL89" s="145" t="s">
        <v>936</v>
      </c>
      <c r="ONM89" s="145" t="s">
        <v>935</v>
      </c>
      <c r="ONN89" s="145" t="s">
        <v>936</v>
      </c>
      <c r="ONO89" s="145" t="s">
        <v>935</v>
      </c>
      <c r="ONP89" s="145" t="s">
        <v>936</v>
      </c>
      <c r="ONQ89" s="145" t="s">
        <v>935</v>
      </c>
      <c r="ONR89" s="145" t="s">
        <v>936</v>
      </c>
      <c r="ONS89" s="145" t="s">
        <v>935</v>
      </c>
      <c r="ONT89" s="145" t="s">
        <v>936</v>
      </c>
      <c r="ONU89" s="145" t="s">
        <v>935</v>
      </c>
      <c r="ONV89" s="145" t="s">
        <v>936</v>
      </c>
      <c r="ONW89" s="145" t="s">
        <v>935</v>
      </c>
      <c r="ONX89" s="145" t="s">
        <v>936</v>
      </c>
      <c r="ONY89" s="145" t="s">
        <v>935</v>
      </c>
      <c r="ONZ89" s="145" t="s">
        <v>936</v>
      </c>
      <c r="OOA89" s="145" t="s">
        <v>935</v>
      </c>
      <c r="OOB89" s="145" t="s">
        <v>936</v>
      </c>
      <c r="OOC89" s="145" t="s">
        <v>935</v>
      </c>
      <c r="OOD89" s="145" t="s">
        <v>936</v>
      </c>
      <c r="OOE89" s="145" t="s">
        <v>935</v>
      </c>
      <c r="OOF89" s="145" t="s">
        <v>936</v>
      </c>
      <c r="OOG89" s="145" t="s">
        <v>935</v>
      </c>
      <c r="OOH89" s="145" t="s">
        <v>936</v>
      </c>
      <c r="OOI89" s="145" t="s">
        <v>935</v>
      </c>
      <c r="OOJ89" s="145" t="s">
        <v>936</v>
      </c>
      <c r="OOK89" s="145" t="s">
        <v>935</v>
      </c>
      <c r="OOL89" s="145" t="s">
        <v>936</v>
      </c>
      <c r="OOM89" s="145" t="s">
        <v>935</v>
      </c>
      <c r="OON89" s="145" t="s">
        <v>936</v>
      </c>
      <c r="OOO89" s="145" t="s">
        <v>935</v>
      </c>
      <c r="OOP89" s="145" t="s">
        <v>936</v>
      </c>
      <c r="OOQ89" s="145" t="s">
        <v>935</v>
      </c>
      <c r="OOR89" s="145" t="s">
        <v>936</v>
      </c>
      <c r="OOS89" s="145" t="s">
        <v>935</v>
      </c>
      <c r="OOT89" s="145" t="s">
        <v>936</v>
      </c>
      <c r="OOU89" s="145" t="s">
        <v>935</v>
      </c>
      <c r="OOV89" s="145" t="s">
        <v>936</v>
      </c>
      <c r="OOW89" s="145" t="s">
        <v>935</v>
      </c>
      <c r="OOX89" s="145" t="s">
        <v>936</v>
      </c>
      <c r="OOY89" s="145" t="s">
        <v>935</v>
      </c>
      <c r="OOZ89" s="145" t="s">
        <v>936</v>
      </c>
      <c r="OPA89" s="145" t="s">
        <v>935</v>
      </c>
      <c r="OPB89" s="145" t="s">
        <v>936</v>
      </c>
      <c r="OPC89" s="145" t="s">
        <v>935</v>
      </c>
      <c r="OPD89" s="145" t="s">
        <v>936</v>
      </c>
      <c r="OPE89" s="145" t="s">
        <v>935</v>
      </c>
      <c r="OPF89" s="145" t="s">
        <v>936</v>
      </c>
      <c r="OPG89" s="145" t="s">
        <v>935</v>
      </c>
      <c r="OPH89" s="145" t="s">
        <v>936</v>
      </c>
      <c r="OPI89" s="145" t="s">
        <v>935</v>
      </c>
      <c r="OPJ89" s="145" t="s">
        <v>936</v>
      </c>
      <c r="OPK89" s="145" t="s">
        <v>935</v>
      </c>
      <c r="OPL89" s="145" t="s">
        <v>936</v>
      </c>
      <c r="OPM89" s="145" t="s">
        <v>935</v>
      </c>
      <c r="OPN89" s="145" t="s">
        <v>936</v>
      </c>
      <c r="OPO89" s="145" t="s">
        <v>935</v>
      </c>
      <c r="OPP89" s="145" t="s">
        <v>936</v>
      </c>
      <c r="OPQ89" s="145" t="s">
        <v>935</v>
      </c>
      <c r="OPR89" s="145" t="s">
        <v>936</v>
      </c>
      <c r="OPS89" s="145" t="s">
        <v>935</v>
      </c>
      <c r="OPT89" s="145" t="s">
        <v>936</v>
      </c>
      <c r="OPU89" s="145" t="s">
        <v>935</v>
      </c>
      <c r="OPV89" s="145" t="s">
        <v>936</v>
      </c>
      <c r="OPW89" s="145" t="s">
        <v>935</v>
      </c>
      <c r="OPX89" s="145" t="s">
        <v>936</v>
      </c>
      <c r="OPY89" s="145" t="s">
        <v>935</v>
      </c>
      <c r="OPZ89" s="145" t="s">
        <v>936</v>
      </c>
      <c r="OQA89" s="145" t="s">
        <v>935</v>
      </c>
      <c r="OQB89" s="145" t="s">
        <v>936</v>
      </c>
      <c r="OQC89" s="145" t="s">
        <v>935</v>
      </c>
      <c r="OQD89" s="145" t="s">
        <v>936</v>
      </c>
      <c r="OQE89" s="145" t="s">
        <v>935</v>
      </c>
      <c r="OQF89" s="145" t="s">
        <v>936</v>
      </c>
      <c r="OQG89" s="145" t="s">
        <v>935</v>
      </c>
      <c r="OQH89" s="145" t="s">
        <v>936</v>
      </c>
      <c r="OQI89" s="145" t="s">
        <v>935</v>
      </c>
      <c r="OQJ89" s="145" t="s">
        <v>936</v>
      </c>
      <c r="OQK89" s="145" t="s">
        <v>935</v>
      </c>
      <c r="OQL89" s="145" t="s">
        <v>936</v>
      </c>
      <c r="OQM89" s="145" t="s">
        <v>935</v>
      </c>
      <c r="OQN89" s="145" t="s">
        <v>936</v>
      </c>
      <c r="OQO89" s="145" t="s">
        <v>935</v>
      </c>
      <c r="OQP89" s="145" t="s">
        <v>936</v>
      </c>
      <c r="OQQ89" s="145" t="s">
        <v>935</v>
      </c>
      <c r="OQR89" s="145" t="s">
        <v>936</v>
      </c>
      <c r="OQS89" s="145" t="s">
        <v>935</v>
      </c>
      <c r="OQT89" s="145" t="s">
        <v>936</v>
      </c>
      <c r="OQU89" s="145" t="s">
        <v>935</v>
      </c>
      <c r="OQV89" s="145" t="s">
        <v>936</v>
      </c>
      <c r="OQW89" s="145" t="s">
        <v>935</v>
      </c>
      <c r="OQX89" s="145" t="s">
        <v>936</v>
      </c>
      <c r="OQY89" s="145" t="s">
        <v>935</v>
      </c>
      <c r="OQZ89" s="145" t="s">
        <v>936</v>
      </c>
      <c r="ORA89" s="145" t="s">
        <v>935</v>
      </c>
      <c r="ORB89" s="145" t="s">
        <v>936</v>
      </c>
      <c r="ORC89" s="145" t="s">
        <v>935</v>
      </c>
      <c r="ORD89" s="145" t="s">
        <v>936</v>
      </c>
      <c r="ORE89" s="145" t="s">
        <v>935</v>
      </c>
      <c r="ORF89" s="145" t="s">
        <v>936</v>
      </c>
      <c r="ORG89" s="145" t="s">
        <v>935</v>
      </c>
      <c r="ORH89" s="145" t="s">
        <v>936</v>
      </c>
      <c r="ORI89" s="145" t="s">
        <v>935</v>
      </c>
      <c r="ORJ89" s="145" t="s">
        <v>936</v>
      </c>
      <c r="ORK89" s="145" t="s">
        <v>935</v>
      </c>
      <c r="ORL89" s="145" t="s">
        <v>936</v>
      </c>
      <c r="ORM89" s="145" t="s">
        <v>935</v>
      </c>
      <c r="ORN89" s="145" t="s">
        <v>936</v>
      </c>
      <c r="ORO89" s="145" t="s">
        <v>935</v>
      </c>
      <c r="ORP89" s="145" t="s">
        <v>936</v>
      </c>
      <c r="ORQ89" s="145" t="s">
        <v>935</v>
      </c>
      <c r="ORR89" s="145" t="s">
        <v>936</v>
      </c>
      <c r="ORS89" s="145" t="s">
        <v>935</v>
      </c>
      <c r="ORT89" s="145" t="s">
        <v>936</v>
      </c>
      <c r="ORU89" s="145" t="s">
        <v>935</v>
      </c>
      <c r="ORV89" s="145" t="s">
        <v>936</v>
      </c>
      <c r="ORW89" s="145" t="s">
        <v>935</v>
      </c>
      <c r="ORX89" s="145" t="s">
        <v>936</v>
      </c>
      <c r="ORY89" s="145" t="s">
        <v>935</v>
      </c>
      <c r="ORZ89" s="145" t="s">
        <v>936</v>
      </c>
      <c r="OSA89" s="145" t="s">
        <v>935</v>
      </c>
      <c r="OSB89" s="145" t="s">
        <v>936</v>
      </c>
      <c r="OSC89" s="145" t="s">
        <v>935</v>
      </c>
      <c r="OSD89" s="145" t="s">
        <v>936</v>
      </c>
      <c r="OSE89" s="145" t="s">
        <v>935</v>
      </c>
      <c r="OSF89" s="145" t="s">
        <v>936</v>
      </c>
      <c r="OSG89" s="145" t="s">
        <v>935</v>
      </c>
      <c r="OSH89" s="145" t="s">
        <v>936</v>
      </c>
      <c r="OSI89" s="145" t="s">
        <v>935</v>
      </c>
      <c r="OSJ89" s="145" t="s">
        <v>936</v>
      </c>
      <c r="OSK89" s="145" t="s">
        <v>935</v>
      </c>
      <c r="OSL89" s="145" t="s">
        <v>936</v>
      </c>
      <c r="OSM89" s="145" t="s">
        <v>935</v>
      </c>
      <c r="OSN89" s="145" t="s">
        <v>936</v>
      </c>
      <c r="OSO89" s="145" t="s">
        <v>935</v>
      </c>
      <c r="OSP89" s="145" t="s">
        <v>936</v>
      </c>
      <c r="OSQ89" s="145" t="s">
        <v>935</v>
      </c>
      <c r="OSR89" s="145" t="s">
        <v>936</v>
      </c>
      <c r="OSS89" s="145" t="s">
        <v>935</v>
      </c>
      <c r="OST89" s="145" t="s">
        <v>936</v>
      </c>
      <c r="OSU89" s="145" t="s">
        <v>935</v>
      </c>
      <c r="OSV89" s="145" t="s">
        <v>936</v>
      </c>
      <c r="OSW89" s="145" t="s">
        <v>935</v>
      </c>
      <c r="OSX89" s="145" t="s">
        <v>936</v>
      </c>
      <c r="OSY89" s="145" t="s">
        <v>935</v>
      </c>
      <c r="OSZ89" s="145" t="s">
        <v>936</v>
      </c>
      <c r="OTA89" s="145" t="s">
        <v>935</v>
      </c>
      <c r="OTB89" s="145" t="s">
        <v>936</v>
      </c>
      <c r="OTC89" s="145" t="s">
        <v>935</v>
      </c>
      <c r="OTD89" s="145" t="s">
        <v>936</v>
      </c>
      <c r="OTE89" s="145" t="s">
        <v>935</v>
      </c>
      <c r="OTF89" s="145" t="s">
        <v>936</v>
      </c>
      <c r="OTG89" s="145" t="s">
        <v>935</v>
      </c>
      <c r="OTH89" s="145" t="s">
        <v>936</v>
      </c>
      <c r="OTI89" s="145" t="s">
        <v>935</v>
      </c>
      <c r="OTJ89" s="145" t="s">
        <v>936</v>
      </c>
      <c r="OTK89" s="145" t="s">
        <v>935</v>
      </c>
      <c r="OTL89" s="145" t="s">
        <v>936</v>
      </c>
      <c r="OTM89" s="145" t="s">
        <v>935</v>
      </c>
      <c r="OTN89" s="145" t="s">
        <v>936</v>
      </c>
      <c r="OTO89" s="145" t="s">
        <v>935</v>
      </c>
      <c r="OTP89" s="145" t="s">
        <v>936</v>
      </c>
      <c r="OTQ89" s="145" t="s">
        <v>935</v>
      </c>
      <c r="OTR89" s="145" t="s">
        <v>936</v>
      </c>
      <c r="OTS89" s="145" t="s">
        <v>935</v>
      </c>
      <c r="OTT89" s="145" t="s">
        <v>936</v>
      </c>
      <c r="OTU89" s="145" t="s">
        <v>935</v>
      </c>
      <c r="OTV89" s="145" t="s">
        <v>936</v>
      </c>
      <c r="OTW89" s="145" t="s">
        <v>935</v>
      </c>
      <c r="OTX89" s="145" t="s">
        <v>936</v>
      </c>
      <c r="OTY89" s="145" t="s">
        <v>935</v>
      </c>
      <c r="OTZ89" s="145" t="s">
        <v>936</v>
      </c>
      <c r="OUA89" s="145" t="s">
        <v>935</v>
      </c>
      <c r="OUB89" s="145" t="s">
        <v>936</v>
      </c>
      <c r="OUC89" s="145" t="s">
        <v>935</v>
      </c>
      <c r="OUD89" s="145" t="s">
        <v>936</v>
      </c>
      <c r="OUE89" s="145" t="s">
        <v>935</v>
      </c>
      <c r="OUF89" s="145" t="s">
        <v>936</v>
      </c>
      <c r="OUG89" s="145" t="s">
        <v>935</v>
      </c>
      <c r="OUH89" s="145" t="s">
        <v>936</v>
      </c>
      <c r="OUI89" s="145" t="s">
        <v>935</v>
      </c>
      <c r="OUJ89" s="145" t="s">
        <v>936</v>
      </c>
      <c r="OUK89" s="145" t="s">
        <v>935</v>
      </c>
      <c r="OUL89" s="145" t="s">
        <v>936</v>
      </c>
      <c r="OUM89" s="145" t="s">
        <v>935</v>
      </c>
      <c r="OUN89" s="145" t="s">
        <v>936</v>
      </c>
      <c r="OUO89" s="145" t="s">
        <v>935</v>
      </c>
      <c r="OUP89" s="145" t="s">
        <v>936</v>
      </c>
      <c r="OUQ89" s="145" t="s">
        <v>935</v>
      </c>
      <c r="OUR89" s="145" t="s">
        <v>936</v>
      </c>
      <c r="OUS89" s="145" t="s">
        <v>935</v>
      </c>
      <c r="OUT89" s="145" t="s">
        <v>936</v>
      </c>
      <c r="OUU89" s="145" t="s">
        <v>935</v>
      </c>
      <c r="OUV89" s="145" t="s">
        <v>936</v>
      </c>
      <c r="OUW89" s="145" t="s">
        <v>935</v>
      </c>
      <c r="OUX89" s="145" t="s">
        <v>936</v>
      </c>
      <c r="OUY89" s="145" t="s">
        <v>935</v>
      </c>
      <c r="OUZ89" s="145" t="s">
        <v>936</v>
      </c>
      <c r="OVA89" s="145" t="s">
        <v>935</v>
      </c>
      <c r="OVB89" s="145" t="s">
        <v>936</v>
      </c>
      <c r="OVC89" s="145" t="s">
        <v>935</v>
      </c>
      <c r="OVD89" s="145" t="s">
        <v>936</v>
      </c>
      <c r="OVE89" s="145" t="s">
        <v>935</v>
      </c>
      <c r="OVF89" s="145" t="s">
        <v>936</v>
      </c>
      <c r="OVG89" s="145" t="s">
        <v>935</v>
      </c>
      <c r="OVH89" s="145" t="s">
        <v>936</v>
      </c>
      <c r="OVI89" s="145" t="s">
        <v>935</v>
      </c>
      <c r="OVJ89" s="145" t="s">
        <v>936</v>
      </c>
      <c r="OVK89" s="145" t="s">
        <v>935</v>
      </c>
      <c r="OVL89" s="145" t="s">
        <v>936</v>
      </c>
      <c r="OVM89" s="145" t="s">
        <v>935</v>
      </c>
      <c r="OVN89" s="145" t="s">
        <v>936</v>
      </c>
      <c r="OVO89" s="145" t="s">
        <v>935</v>
      </c>
      <c r="OVP89" s="145" t="s">
        <v>936</v>
      </c>
      <c r="OVQ89" s="145" t="s">
        <v>935</v>
      </c>
      <c r="OVR89" s="145" t="s">
        <v>936</v>
      </c>
      <c r="OVS89" s="145" t="s">
        <v>935</v>
      </c>
      <c r="OVT89" s="145" t="s">
        <v>936</v>
      </c>
      <c r="OVU89" s="145" t="s">
        <v>935</v>
      </c>
      <c r="OVV89" s="145" t="s">
        <v>936</v>
      </c>
      <c r="OVW89" s="145" t="s">
        <v>935</v>
      </c>
      <c r="OVX89" s="145" t="s">
        <v>936</v>
      </c>
      <c r="OVY89" s="145" t="s">
        <v>935</v>
      </c>
      <c r="OVZ89" s="145" t="s">
        <v>936</v>
      </c>
      <c r="OWA89" s="145" t="s">
        <v>935</v>
      </c>
      <c r="OWB89" s="145" t="s">
        <v>936</v>
      </c>
      <c r="OWC89" s="145" t="s">
        <v>935</v>
      </c>
      <c r="OWD89" s="145" t="s">
        <v>936</v>
      </c>
      <c r="OWE89" s="145" t="s">
        <v>935</v>
      </c>
      <c r="OWF89" s="145" t="s">
        <v>936</v>
      </c>
      <c r="OWG89" s="145" t="s">
        <v>935</v>
      </c>
      <c r="OWH89" s="145" t="s">
        <v>936</v>
      </c>
      <c r="OWI89" s="145" t="s">
        <v>935</v>
      </c>
      <c r="OWJ89" s="145" t="s">
        <v>936</v>
      </c>
      <c r="OWK89" s="145" t="s">
        <v>935</v>
      </c>
      <c r="OWL89" s="145" t="s">
        <v>936</v>
      </c>
      <c r="OWM89" s="145" t="s">
        <v>935</v>
      </c>
      <c r="OWN89" s="145" t="s">
        <v>936</v>
      </c>
      <c r="OWO89" s="145" t="s">
        <v>935</v>
      </c>
      <c r="OWP89" s="145" t="s">
        <v>936</v>
      </c>
      <c r="OWQ89" s="145" t="s">
        <v>935</v>
      </c>
      <c r="OWR89" s="145" t="s">
        <v>936</v>
      </c>
      <c r="OWS89" s="145" t="s">
        <v>935</v>
      </c>
      <c r="OWT89" s="145" t="s">
        <v>936</v>
      </c>
      <c r="OWU89" s="145" t="s">
        <v>935</v>
      </c>
      <c r="OWV89" s="145" t="s">
        <v>936</v>
      </c>
      <c r="OWW89" s="145" t="s">
        <v>935</v>
      </c>
      <c r="OWX89" s="145" t="s">
        <v>936</v>
      </c>
      <c r="OWY89" s="145" t="s">
        <v>935</v>
      </c>
      <c r="OWZ89" s="145" t="s">
        <v>936</v>
      </c>
      <c r="OXA89" s="145" t="s">
        <v>935</v>
      </c>
      <c r="OXB89" s="145" t="s">
        <v>936</v>
      </c>
      <c r="OXC89" s="145" t="s">
        <v>935</v>
      </c>
      <c r="OXD89" s="145" t="s">
        <v>936</v>
      </c>
      <c r="OXE89" s="145" t="s">
        <v>935</v>
      </c>
      <c r="OXF89" s="145" t="s">
        <v>936</v>
      </c>
      <c r="OXG89" s="145" t="s">
        <v>935</v>
      </c>
      <c r="OXH89" s="145" t="s">
        <v>936</v>
      </c>
      <c r="OXI89" s="145" t="s">
        <v>935</v>
      </c>
      <c r="OXJ89" s="145" t="s">
        <v>936</v>
      </c>
      <c r="OXK89" s="145" t="s">
        <v>935</v>
      </c>
      <c r="OXL89" s="145" t="s">
        <v>936</v>
      </c>
      <c r="OXM89" s="145" t="s">
        <v>935</v>
      </c>
      <c r="OXN89" s="145" t="s">
        <v>936</v>
      </c>
      <c r="OXO89" s="145" t="s">
        <v>935</v>
      </c>
      <c r="OXP89" s="145" t="s">
        <v>936</v>
      </c>
      <c r="OXQ89" s="145" t="s">
        <v>935</v>
      </c>
      <c r="OXR89" s="145" t="s">
        <v>936</v>
      </c>
      <c r="OXS89" s="145" t="s">
        <v>935</v>
      </c>
      <c r="OXT89" s="145" t="s">
        <v>936</v>
      </c>
      <c r="OXU89" s="145" t="s">
        <v>935</v>
      </c>
      <c r="OXV89" s="145" t="s">
        <v>936</v>
      </c>
      <c r="OXW89" s="145" t="s">
        <v>935</v>
      </c>
      <c r="OXX89" s="145" t="s">
        <v>936</v>
      </c>
      <c r="OXY89" s="145" t="s">
        <v>935</v>
      </c>
      <c r="OXZ89" s="145" t="s">
        <v>936</v>
      </c>
      <c r="OYA89" s="145" t="s">
        <v>935</v>
      </c>
      <c r="OYB89" s="145" t="s">
        <v>936</v>
      </c>
      <c r="OYC89" s="145" t="s">
        <v>935</v>
      </c>
      <c r="OYD89" s="145" t="s">
        <v>936</v>
      </c>
      <c r="OYE89" s="145" t="s">
        <v>935</v>
      </c>
      <c r="OYF89" s="145" t="s">
        <v>936</v>
      </c>
      <c r="OYG89" s="145" t="s">
        <v>935</v>
      </c>
      <c r="OYH89" s="145" t="s">
        <v>936</v>
      </c>
      <c r="OYI89" s="145" t="s">
        <v>935</v>
      </c>
      <c r="OYJ89" s="145" t="s">
        <v>936</v>
      </c>
      <c r="OYK89" s="145" t="s">
        <v>935</v>
      </c>
      <c r="OYL89" s="145" t="s">
        <v>936</v>
      </c>
      <c r="OYM89" s="145" t="s">
        <v>935</v>
      </c>
      <c r="OYN89" s="145" t="s">
        <v>936</v>
      </c>
      <c r="OYO89" s="145" t="s">
        <v>935</v>
      </c>
      <c r="OYP89" s="145" t="s">
        <v>936</v>
      </c>
      <c r="OYQ89" s="145" t="s">
        <v>935</v>
      </c>
      <c r="OYR89" s="145" t="s">
        <v>936</v>
      </c>
      <c r="OYS89" s="145" t="s">
        <v>935</v>
      </c>
      <c r="OYT89" s="145" t="s">
        <v>936</v>
      </c>
      <c r="OYU89" s="145" t="s">
        <v>935</v>
      </c>
      <c r="OYV89" s="145" t="s">
        <v>936</v>
      </c>
      <c r="OYW89" s="145" t="s">
        <v>935</v>
      </c>
      <c r="OYX89" s="145" t="s">
        <v>936</v>
      </c>
      <c r="OYY89" s="145" t="s">
        <v>935</v>
      </c>
      <c r="OYZ89" s="145" t="s">
        <v>936</v>
      </c>
      <c r="OZA89" s="145" t="s">
        <v>935</v>
      </c>
      <c r="OZB89" s="145" t="s">
        <v>936</v>
      </c>
      <c r="OZC89" s="145" t="s">
        <v>935</v>
      </c>
      <c r="OZD89" s="145" t="s">
        <v>936</v>
      </c>
      <c r="OZE89" s="145" t="s">
        <v>935</v>
      </c>
      <c r="OZF89" s="145" t="s">
        <v>936</v>
      </c>
      <c r="OZG89" s="145" t="s">
        <v>935</v>
      </c>
      <c r="OZH89" s="145" t="s">
        <v>936</v>
      </c>
      <c r="OZI89" s="145" t="s">
        <v>935</v>
      </c>
      <c r="OZJ89" s="145" t="s">
        <v>936</v>
      </c>
      <c r="OZK89" s="145" t="s">
        <v>935</v>
      </c>
      <c r="OZL89" s="145" t="s">
        <v>936</v>
      </c>
      <c r="OZM89" s="145" t="s">
        <v>935</v>
      </c>
      <c r="OZN89" s="145" t="s">
        <v>936</v>
      </c>
      <c r="OZO89" s="145" t="s">
        <v>935</v>
      </c>
      <c r="OZP89" s="145" t="s">
        <v>936</v>
      </c>
      <c r="OZQ89" s="145" t="s">
        <v>935</v>
      </c>
      <c r="OZR89" s="145" t="s">
        <v>936</v>
      </c>
      <c r="OZS89" s="145" t="s">
        <v>935</v>
      </c>
      <c r="OZT89" s="145" t="s">
        <v>936</v>
      </c>
      <c r="OZU89" s="145" t="s">
        <v>935</v>
      </c>
      <c r="OZV89" s="145" t="s">
        <v>936</v>
      </c>
      <c r="OZW89" s="145" t="s">
        <v>935</v>
      </c>
      <c r="OZX89" s="145" t="s">
        <v>936</v>
      </c>
      <c r="OZY89" s="145" t="s">
        <v>935</v>
      </c>
      <c r="OZZ89" s="145" t="s">
        <v>936</v>
      </c>
      <c r="PAA89" s="145" t="s">
        <v>935</v>
      </c>
      <c r="PAB89" s="145" t="s">
        <v>936</v>
      </c>
      <c r="PAC89" s="145" t="s">
        <v>935</v>
      </c>
      <c r="PAD89" s="145" t="s">
        <v>936</v>
      </c>
      <c r="PAE89" s="145" t="s">
        <v>935</v>
      </c>
      <c r="PAF89" s="145" t="s">
        <v>936</v>
      </c>
      <c r="PAG89" s="145" t="s">
        <v>935</v>
      </c>
      <c r="PAH89" s="145" t="s">
        <v>936</v>
      </c>
      <c r="PAI89" s="145" t="s">
        <v>935</v>
      </c>
      <c r="PAJ89" s="145" t="s">
        <v>936</v>
      </c>
      <c r="PAK89" s="145" t="s">
        <v>935</v>
      </c>
      <c r="PAL89" s="145" t="s">
        <v>936</v>
      </c>
      <c r="PAM89" s="145" t="s">
        <v>935</v>
      </c>
      <c r="PAN89" s="145" t="s">
        <v>936</v>
      </c>
      <c r="PAO89" s="145" t="s">
        <v>935</v>
      </c>
      <c r="PAP89" s="145" t="s">
        <v>936</v>
      </c>
      <c r="PAQ89" s="145" t="s">
        <v>935</v>
      </c>
      <c r="PAR89" s="145" t="s">
        <v>936</v>
      </c>
      <c r="PAS89" s="145" t="s">
        <v>935</v>
      </c>
      <c r="PAT89" s="145" t="s">
        <v>936</v>
      </c>
      <c r="PAU89" s="145" t="s">
        <v>935</v>
      </c>
      <c r="PAV89" s="145" t="s">
        <v>936</v>
      </c>
      <c r="PAW89" s="145" t="s">
        <v>935</v>
      </c>
      <c r="PAX89" s="145" t="s">
        <v>936</v>
      </c>
      <c r="PAY89" s="145" t="s">
        <v>935</v>
      </c>
      <c r="PAZ89" s="145" t="s">
        <v>936</v>
      </c>
      <c r="PBA89" s="145" t="s">
        <v>935</v>
      </c>
      <c r="PBB89" s="145" t="s">
        <v>936</v>
      </c>
      <c r="PBC89" s="145" t="s">
        <v>935</v>
      </c>
      <c r="PBD89" s="145" t="s">
        <v>936</v>
      </c>
      <c r="PBE89" s="145" t="s">
        <v>935</v>
      </c>
      <c r="PBF89" s="145" t="s">
        <v>936</v>
      </c>
      <c r="PBG89" s="145" t="s">
        <v>935</v>
      </c>
      <c r="PBH89" s="145" t="s">
        <v>936</v>
      </c>
      <c r="PBI89" s="145" t="s">
        <v>935</v>
      </c>
      <c r="PBJ89" s="145" t="s">
        <v>936</v>
      </c>
      <c r="PBK89" s="145" t="s">
        <v>935</v>
      </c>
      <c r="PBL89" s="145" t="s">
        <v>936</v>
      </c>
      <c r="PBM89" s="145" t="s">
        <v>935</v>
      </c>
      <c r="PBN89" s="145" t="s">
        <v>936</v>
      </c>
      <c r="PBO89" s="145" t="s">
        <v>935</v>
      </c>
      <c r="PBP89" s="145" t="s">
        <v>936</v>
      </c>
      <c r="PBQ89" s="145" t="s">
        <v>935</v>
      </c>
      <c r="PBR89" s="145" t="s">
        <v>936</v>
      </c>
      <c r="PBS89" s="145" t="s">
        <v>935</v>
      </c>
      <c r="PBT89" s="145" t="s">
        <v>936</v>
      </c>
      <c r="PBU89" s="145" t="s">
        <v>935</v>
      </c>
      <c r="PBV89" s="145" t="s">
        <v>936</v>
      </c>
      <c r="PBW89" s="145" t="s">
        <v>935</v>
      </c>
      <c r="PBX89" s="145" t="s">
        <v>936</v>
      </c>
      <c r="PBY89" s="145" t="s">
        <v>935</v>
      </c>
      <c r="PBZ89" s="145" t="s">
        <v>936</v>
      </c>
      <c r="PCA89" s="145" t="s">
        <v>935</v>
      </c>
      <c r="PCB89" s="145" t="s">
        <v>936</v>
      </c>
      <c r="PCC89" s="145" t="s">
        <v>935</v>
      </c>
      <c r="PCD89" s="145" t="s">
        <v>936</v>
      </c>
      <c r="PCE89" s="145" t="s">
        <v>935</v>
      </c>
      <c r="PCF89" s="145" t="s">
        <v>936</v>
      </c>
      <c r="PCG89" s="145" t="s">
        <v>935</v>
      </c>
      <c r="PCH89" s="145" t="s">
        <v>936</v>
      </c>
      <c r="PCI89" s="145" t="s">
        <v>935</v>
      </c>
      <c r="PCJ89" s="145" t="s">
        <v>936</v>
      </c>
      <c r="PCK89" s="145" t="s">
        <v>935</v>
      </c>
      <c r="PCL89" s="145" t="s">
        <v>936</v>
      </c>
      <c r="PCM89" s="145" t="s">
        <v>935</v>
      </c>
      <c r="PCN89" s="145" t="s">
        <v>936</v>
      </c>
      <c r="PCO89" s="145" t="s">
        <v>935</v>
      </c>
      <c r="PCP89" s="145" t="s">
        <v>936</v>
      </c>
      <c r="PCQ89" s="145" t="s">
        <v>935</v>
      </c>
      <c r="PCR89" s="145" t="s">
        <v>936</v>
      </c>
      <c r="PCS89" s="145" t="s">
        <v>935</v>
      </c>
      <c r="PCT89" s="145" t="s">
        <v>936</v>
      </c>
      <c r="PCU89" s="145" t="s">
        <v>935</v>
      </c>
      <c r="PCV89" s="145" t="s">
        <v>936</v>
      </c>
      <c r="PCW89" s="145" t="s">
        <v>935</v>
      </c>
      <c r="PCX89" s="145" t="s">
        <v>936</v>
      </c>
      <c r="PCY89" s="145" t="s">
        <v>935</v>
      </c>
      <c r="PCZ89" s="145" t="s">
        <v>936</v>
      </c>
      <c r="PDA89" s="145" t="s">
        <v>935</v>
      </c>
      <c r="PDB89" s="145" t="s">
        <v>936</v>
      </c>
      <c r="PDC89" s="145" t="s">
        <v>935</v>
      </c>
      <c r="PDD89" s="145" t="s">
        <v>936</v>
      </c>
      <c r="PDE89" s="145" t="s">
        <v>935</v>
      </c>
      <c r="PDF89" s="145" t="s">
        <v>936</v>
      </c>
      <c r="PDG89" s="145" t="s">
        <v>935</v>
      </c>
      <c r="PDH89" s="145" t="s">
        <v>936</v>
      </c>
      <c r="PDI89" s="145" t="s">
        <v>935</v>
      </c>
      <c r="PDJ89" s="145" t="s">
        <v>936</v>
      </c>
      <c r="PDK89" s="145" t="s">
        <v>935</v>
      </c>
      <c r="PDL89" s="145" t="s">
        <v>936</v>
      </c>
      <c r="PDM89" s="145" t="s">
        <v>935</v>
      </c>
      <c r="PDN89" s="145" t="s">
        <v>936</v>
      </c>
      <c r="PDO89" s="145" t="s">
        <v>935</v>
      </c>
      <c r="PDP89" s="145" t="s">
        <v>936</v>
      </c>
      <c r="PDQ89" s="145" t="s">
        <v>935</v>
      </c>
      <c r="PDR89" s="145" t="s">
        <v>936</v>
      </c>
      <c r="PDS89" s="145" t="s">
        <v>935</v>
      </c>
      <c r="PDT89" s="145" t="s">
        <v>936</v>
      </c>
      <c r="PDU89" s="145" t="s">
        <v>935</v>
      </c>
      <c r="PDV89" s="145" t="s">
        <v>936</v>
      </c>
      <c r="PDW89" s="145" t="s">
        <v>935</v>
      </c>
      <c r="PDX89" s="145" t="s">
        <v>936</v>
      </c>
      <c r="PDY89" s="145" t="s">
        <v>935</v>
      </c>
      <c r="PDZ89" s="145" t="s">
        <v>936</v>
      </c>
      <c r="PEA89" s="145" t="s">
        <v>935</v>
      </c>
      <c r="PEB89" s="145" t="s">
        <v>936</v>
      </c>
      <c r="PEC89" s="145" t="s">
        <v>935</v>
      </c>
      <c r="PED89" s="145" t="s">
        <v>936</v>
      </c>
      <c r="PEE89" s="145" t="s">
        <v>935</v>
      </c>
      <c r="PEF89" s="145" t="s">
        <v>936</v>
      </c>
      <c r="PEG89" s="145" t="s">
        <v>935</v>
      </c>
      <c r="PEH89" s="145" t="s">
        <v>936</v>
      </c>
      <c r="PEI89" s="145" t="s">
        <v>935</v>
      </c>
      <c r="PEJ89" s="145" t="s">
        <v>936</v>
      </c>
      <c r="PEK89" s="145" t="s">
        <v>935</v>
      </c>
      <c r="PEL89" s="145" t="s">
        <v>936</v>
      </c>
      <c r="PEM89" s="145" t="s">
        <v>935</v>
      </c>
      <c r="PEN89" s="145" t="s">
        <v>936</v>
      </c>
      <c r="PEO89" s="145" t="s">
        <v>935</v>
      </c>
      <c r="PEP89" s="145" t="s">
        <v>936</v>
      </c>
      <c r="PEQ89" s="145" t="s">
        <v>935</v>
      </c>
      <c r="PER89" s="145" t="s">
        <v>936</v>
      </c>
      <c r="PES89" s="145" t="s">
        <v>935</v>
      </c>
      <c r="PET89" s="145" t="s">
        <v>936</v>
      </c>
      <c r="PEU89" s="145" t="s">
        <v>935</v>
      </c>
      <c r="PEV89" s="145" t="s">
        <v>936</v>
      </c>
      <c r="PEW89" s="145" t="s">
        <v>935</v>
      </c>
      <c r="PEX89" s="145" t="s">
        <v>936</v>
      </c>
      <c r="PEY89" s="145" t="s">
        <v>935</v>
      </c>
      <c r="PEZ89" s="145" t="s">
        <v>936</v>
      </c>
      <c r="PFA89" s="145" t="s">
        <v>935</v>
      </c>
      <c r="PFB89" s="145" t="s">
        <v>936</v>
      </c>
      <c r="PFC89" s="145" t="s">
        <v>935</v>
      </c>
      <c r="PFD89" s="145" t="s">
        <v>936</v>
      </c>
      <c r="PFE89" s="145" t="s">
        <v>935</v>
      </c>
      <c r="PFF89" s="145" t="s">
        <v>936</v>
      </c>
      <c r="PFG89" s="145" t="s">
        <v>935</v>
      </c>
      <c r="PFH89" s="145" t="s">
        <v>936</v>
      </c>
      <c r="PFI89" s="145" t="s">
        <v>935</v>
      </c>
      <c r="PFJ89" s="145" t="s">
        <v>936</v>
      </c>
      <c r="PFK89" s="145" t="s">
        <v>935</v>
      </c>
      <c r="PFL89" s="145" t="s">
        <v>936</v>
      </c>
      <c r="PFM89" s="145" t="s">
        <v>935</v>
      </c>
      <c r="PFN89" s="145" t="s">
        <v>936</v>
      </c>
      <c r="PFO89" s="145" t="s">
        <v>935</v>
      </c>
      <c r="PFP89" s="145" t="s">
        <v>936</v>
      </c>
      <c r="PFQ89" s="145" t="s">
        <v>935</v>
      </c>
      <c r="PFR89" s="145" t="s">
        <v>936</v>
      </c>
      <c r="PFS89" s="145" t="s">
        <v>935</v>
      </c>
      <c r="PFT89" s="145" t="s">
        <v>936</v>
      </c>
      <c r="PFU89" s="145" t="s">
        <v>935</v>
      </c>
      <c r="PFV89" s="145" t="s">
        <v>936</v>
      </c>
      <c r="PFW89" s="145" t="s">
        <v>935</v>
      </c>
      <c r="PFX89" s="145" t="s">
        <v>936</v>
      </c>
      <c r="PFY89" s="145" t="s">
        <v>935</v>
      </c>
      <c r="PFZ89" s="145" t="s">
        <v>936</v>
      </c>
      <c r="PGA89" s="145" t="s">
        <v>935</v>
      </c>
      <c r="PGB89" s="145" t="s">
        <v>936</v>
      </c>
      <c r="PGC89" s="145" t="s">
        <v>935</v>
      </c>
      <c r="PGD89" s="145" t="s">
        <v>936</v>
      </c>
      <c r="PGE89" s="145" t="s">
        <v>935</v>
      </c>
      <c r="PGF89" s="145" t="s">
        <v>936</v>
      </c>
      <c r="PGG89" s="145" t="s">
        <v>935</v>
      </c>
      <c r="PGH89" s="145" t="s">
        <v>936</v>
      </c>
      <c r="PGI89" s="145" t="s">
        <v>935</v>
      </c>
      <c r="PGJ89" s="145" t="s">
        <v>936</v>
      </c>
      <c r="PGK89" s="145" t="s">
        <v>935</v>
      </c>
      <c r="PGL89" s="145" t="s">
        <v>936</v>
      </c>
      <c r="PGM89" s="145" t="s">
        <v>935</v>
      </c>
      <c r="PGN89" s="145" t="s">
        <v>936</v>
      </c>
      <c r="PGO89" s="145" t="s">
        <v>935</v>
      </c>
      <c r="PGP89" s="145" t="s">
        <v>936</v>
      </c>
      <c r="PGQ89" s="145" t="s">
        <v>935</v>
      </c>
      <c r="PGR89" s="145" t="s">
        <v>936</v>
      </c>
      <c r="PGS89" s="145" t="s">
        <v>935</v>
      </c>
      <c r="PGT89" s="145" t="s">
        <v>936</v>
      </c>
      <c r="PGU89" s="145" t="s">
        <v>935</v>
      </c>
      <c r="PGV89" s="145" t="s">
        <v>936</v>
      </c>
      <c r="PGW89" s="145" t="s">
        <v>935</v>
      </c>
      <c r="PGX89" s="145" t="s">
        <v>936</v>
      </c>
      <c r="PGY89" s="145" t="s">
        <v>935</v>
      </c>
      <c r="PGZ89" s="145" t="s">
        <v>936</v>
      </c>
      <c r="PHA89" s="145" t="s">
        <v>935</v>
      </c>
      <c r="PHB89" s="145" t="s">
        <v>936</v>
      </c>
      <c r="PHC89" s="145" t="s">
        <v>935</v>
      </c>
      <c r="PHD89" s="145" t="s">
        <v>936</v>
      </c>
      <c r="PHE89" s="145" t="s">
        <v>935</v>
      </c>
      <c r="PHF89" s="145" t="s">
        <v>936</v>
      </c>
      <c r="PHG89" s="145" t="s">
        <v>935</v>
      </c>
      <c r="PHH89" s="145" t="s">
        <v>936</v>
      </c>
      <c r="PHI89" s="145" t="s">
        <v>935</v>
      </c>
      <c r="PHJ89" s="145" t="s">
        <v>936</v>
      </c>
      <c r="PHK89" s="145" t="s">
        <v>935</v>
      </c>
      <c r="PHL89" s="145" t="s">
        <v>936</v>
      </c>
      <c r="PHM89" s="145" t="s">
        <v>935</v>
      </c>
      <c r="PHN89" s="145" t="s">
        <v>936</v>
      </c>
      <c r="PHO89" s="145" t="s">
        <v>935</v>
      </c>
      <c r="PHP89" s="145" t="s">
        <v>936</v>
      </c>
      <c r="PHQ89" s="145" t="s">
        <v>935</v>
      </c>
      <c r="PHR89" s="145" t="s">
        <v>936</v>
      </c>
      <c r="PHS89" s="145" t="s">
        <v>935</v>
      </c>
      <c r="PHT89" s="145" t="s">
        <v>936</v>
      </c>
      <c r="PHU89" s="145" t="s">
        <v>935</v>
      </c>
      <c r="PHV89" s="145" t="s">
        <v>936</v>
      </c>
      <c r="PHW89" s="145" t="s">
        <v>935</v>
      </c>
      <c r="PHX89" s="145" t="s">
        <v>936</v>
      </c>
      <c r="PHY89" s="145" t="s">
        <v>935</v>
      </c>
      <c r="PHZ89" s="145" t="s">
        <v>936</v>
      </c>
      <c r="PIA89" s="145" t="s">
        <v>935</v>
      </c>
      <c r="PIB89" s="145" t="s">
        <v>936</v>
      </c>
      <c r="PIC89" s="145" t="s">
        <v>935</v>
      </c>
      <c r="PID89" s="145" t="s">
        <v>936</v>
      </c>
      <c r="PIE89" s="145" t="s">
        <v>935</v>
      </c>
      <c r="PIF89" s="145" t="s">
        <v>936</v>
      </c>
      <c r="PIG89" s="145" t="s">
        <v>935</v>
      </c>
      <c r="PIH89" s="145" t="s">
        <v>936</v>
      </c>
      <c r="PII89" s="145" t="s">
        <v>935</v>
      </c>
      <c r="PIJ89" s="145" t="s">
        <v>936</v>
      </c>
      <c r="PIK89" s="145" t="s">
        <v>935</v>
      </c>
      <c r="PIL89" s="145" t="s">
        <v>936</v>
      </c>
      <c r="PIM89" s="145" t="s">
        <v>935</v>
      </c>
      <c r="PIN89" s="145" t="s">
        <v>936</v>
      </c>
      <c r="PIO89" s="145" t="s">
        <v>935</v>
      </c>
      <c r="PIP89" s="145" t="s">
        <v>936</v>
      </c>
      <c r="PIQ89" s="145" t="s">
        <v>935</v>
      </c>
      <c r="PIR89" s="145" t="s">
        <v>936</v>
      </c>
      <c r="PIS89" s="145" t="s">
        <v>935</v>
      </c>
      <c r="PIT89" s="145" t="s">
        <v>936</v>
      </c>
      <c r="PIU89" s="145" t="s">
        <v>935</v>
      </c>
      <c r="PIV89" s="145" t="s">
        <v>936</v>
      </c>
      <c r="PIW89" s="145" t="s">
        <v>935</v>
      </c>
      <c r="PIX89" s="145" t="s">
        <v>936</v>
      </c>
      <c r="PIY89" s="145" t="s">
        <v>935</v>
      </c>
      <c r="PIZ89" s="145" t="s">
        <v>936</v>
      </c>
      <c r="PJA89" s="145" t="s">
        <v>935</v>
      </c>
      <c r="PJB89" s="145" t="s">
        <v>936</v>
      </c>
      <c r="PJC89" s="145" t="s">
        <v>935</v>
      </c>
      <c r="PJD89" s="145" t="s">
        <v>936</v>
      </c>
      <c r="PJE89" s="145" t="s">
        <v>935</v>
      </c>
      <c r="PJF89" s="145" t="s">
        <v>936</v>
      </c>
      <c r="PJG89" s="145" t="s">
        <v>935</v>
      </c>
      <c r="PJH89" s="145" t="s">
        <v>936</v>
      </c>
      <c r="PJI89" s="145" t="s">
        <v>935</v>
      </c>
      <c r="PJJ89" s="145" t="s">
        <v>936</v>
      </c>
      <c r="PJK89" s="145" t="s">
        <v>935</v>
      </c>
      <c r="PJL89" s="145" t="s">
        <v>936</v>
      </c>
      <c r="PJM89" s="145" t="s">
        <v>935</v>
      </c>
      <c r="PJN89" s="145" t="s">
        <v>936</v>
      </c>
      <c r="PJO89" s="145" t="s">
        <v>935</v>
      </c>
      <c r="PJP89" s="145" t="s">
        <v>936</v>
      </c>
      <c r="PJQ89" s="145" t="s">
        <v>935</v>
      </c>
      <c r="PJR89" s="145" t="s">
        <v>936</v>
      </c>
      <c r="PJS89" s="145" t="s">
        <v>935</v>
      </c>
      <c r="PJT89" s="145" t="s">
        <v>936</v>
      </c>
      <c r="PJU89" s="145" t="s">
        <v>935</v>
      </c>
      <c r="PJV89" s="145" t="s">
        <v>936</v>
      </c>
      <c r="PJW89" s="145" t="s">
        <v>935</v>
      </c>
      <c r="PJX89" s="145" t="s">
        <v>936</v>
      </c>
      <c r="PJY89" s="145" t="s">
        <v>935</v>
      </c>
      <c r="PJZ89" s="145" t="s">
        <v>936</v>
      </c>
      <c r="PKA89" s="145" t="s">
        <v>935</v>
      </c>
      <c r="PKB89" s="145" t="s">
        <v>936</v>
      </c>
      <c r="PKC89" s="145" t="s">
        <v>935</v>
      </c>
      <c r="PKD89" s="145" t="s">
        <v>936</v>
      </c>
      <c r="PKE89" s="145" t="s">
        <v>935</v>
      </c>
      <c r="PKF89" s="145" t="s">
        <v>936</v>
      </c>
      <c r="PKG89" s="145" t="s">
        <v>935</v>
      </c>
      <c r="PKH89" s="145" t="s">
        <v>936</v>
      </c>
      <c r="PKI89" s="145" t="s">
        <v>935</v>
      </c>
      <c r="PKJ89" s="145" t="s">
        <v>936</v>
      </c>
      <c r="PKK89" s="145" t="s">
        <v>935</v>
      </c>
      <c r="PKL89" s="145" t="s">
        <v>936</v>
      </c>
      <c r="PKM89" s="145" t="s">
        <v>935</v>
      </c>
      <c r="PKN89" s="145" t="s">
        <v>936</v>
      </c>
      <c r="PKO89" s="145" t="s">
        <v>935</v>
      </c>
      <c r="PKP89" s="145" t="s">
        <v>936</v>
      </c>
      <c r="PKQ89" s="145" t="s">
        <v>935</v>
      </c>
      <c r="PKR89" s="145" t="s">
        <v>936</v>
      </c>
      <c r="PKS89" s="145" t="s">
        <v>935</v>
      </c>
      <c r="PKT89" s="145" t="s">
        <v>936</v>
      </c>
      <c r="PKU89" s="145" t="s">
        <v>935</v>
      </c>
      <c r="PKV89" s="145" t="s">
        <v>936</v>
      </c>
      <c r="PKW89" s="145" t="s">
        <v>935</v>
      </c>
      <c r="PKX89" s="145" t="s">
        <v>936</v>
      </c>
      <c r="PKY89" s="145" t="s">
        <v>935</v>
      </c>
      <c r="PKZ89" s="145" t="s">
        <v>936</v>
      </c>
      <c r="PLA89" s="145" t="s">
        <v>935</v>
      </c>
      <c r="PLB89" s="145" t="s">
        <v>936</v>
      </c>
      <c r="PLC89" s="145" t="s">
        <v>935</v>
      </c>
      <c r="PLD89" s="145" t="s">
        <v>936</v>
      </c>
      <c r="PLE89" s="145" t="s">
        <v>935</v>
      </c>
      <c r="PLF89" s="145" t="s">
        <v>936</v>
      </c>
      <c r="PLG89" s="145" t="s">
        <v>935</v>
      </c>
      <c r="PLH89" s="145" t="s">
        <v>936</v>
      </c>
      <c r="PLI89" s="145" t="s">
        <v>935</v>
      </c>
      <c r="PLJ89" s="145" t="s">
        <v>936</v>
      </c>
      <c r="PLK89" s="145" t="s">
        <v>935</v>
      </c>
      <c r="PLL89" s="145" t="s">
        <v>936</v>
      </c>
      <c r="PLM89" s="145" t="s">
        <v>935</v>
      </c>
      <c r="PLN89" s="145" t="s">
        <v>936</v>
      </c>
      <c r="PLO89" s="145" t="s">
        <v>935</v>
      </c>
      <c r="PLP89" s="145" t="s">
        <v>936</v>
      </c>
      <c r="PLQ89" s="145" t="s">
        <v>935</v>
      </c>
      <c r="PLR89" s="145" t="s">
        <v>936</v>
      </c>
      <c r="PLS89" s="145" t="s">
        <v>935</v>
      </c>
      <c r="PLT89" s="145" t="s">
        <v>936</v>
      </c>
      <c r="PLU89" s="145" t="s">
        <v>935</v>
      </c>
      <c r="PLV89" s="145" t="s">
        <v>936</v>
      </c>
      <c r="PLW89" s="145" t="s">
        <v>935</v>
      </c>
      <c r="PLX89" s="145" t="s">
        <v>936</v>
      </c>
      <c r="PLY89" s="145" t="s">
        <v>935</v>
      </c>
      <c r="PLZ89" s="145" t="s">
        <v>936</v>
      </c>
      <c r="PMA89" s="145" t="s">
        <v>935</v>
      </c>
      <c r="PMB89" s="145" t="s">
        <v>936</v>
      </c>
      <c r="PMC89" s="145" t="s">
        <v>935</v>
      </c>
      <c r="PMD89" s="145" t="s">
        <v>936</v>
      </c>
      <c r="PME89" s="145" t="s">
        <v>935</v>
      </c>
      <c r="PMF89" s="145" t="s">
        <v>936</v>
      </c>
      <c r="PMG89" s="145" t="s">
        <v>935</v>
      </c>
      <c r="PMH89" s="145" t="s">
        <v>936</v>
      </c>
      <c r="PMI89" s="145" t="s">
        <v>935</v>
      </c>
      <c r="PMJ89" s="145" t="s">
        <v>936</v>
      </c>
      <c r="PMK89" s="145" t="s">
        <v>935</v>
      </c>
      <c r="PML89" s="145" t="s">
        <v>936</v>
      </c>
      <c r="PMM89" s="145" t="s">
        <v>935</v>
      </c>
      <c r="PMN89" s="145" t="s">
        <v>936</v>
      </c>
      <c r="PMO89" s="145" t="s">
        <v>935</v>
      </c>
      <c r="PMP89" s="145" t="s">
        <v>936</v>
      </c>
      <c r="PMQ89" s="145" t="s">
        <v>935</v>
      </c>
      <c r="PMR89" s="145" t="s">
        <v>936</v>
      </c>
      <c r="PMS89" s="145" t="s">
        <v>935</v>
      </c>
      <c r="PMT89" s="145" t="s">
        <v>936</v>
      </c>
      <c r="PMU89" s="145" t="s">
        <v>935</v>
      </c>
      <c r="PMV89" s="145" t="s">
        <v>936</v>
      </c>
      <c r="PMW89" s="145" t="s">
        <v>935</v>
      </c>
      <c r="PMX89" s="145" t="s">
        <v>936</v>
      </c>
      <c r="PMY89" s="145" t="s">
        <v>935</v>
      </c>
      <c r="PMZ89" s="145" t="s">
        <v>936</v>
      </c>
      <c r="PNA89" s="145" t="s">
        <v>935</v>
      </c>
      <c r="PNB89" s="145" t="s">
        <v>936</v>
      </c>
      <c r="PNC89" s="145" t="s">
        <v>935</v>
      </c>
      <c r="PND89" s="145" t="s">
        <v>936</v>
      </c>
      <c r="PNE89" s="145" t="s">
        <v>935</v>
      </c>
      <c r="PNF89" s="145" t="s">
        <v>936</v>
      </c>
      <c r="PNG89" s="145" t="s">
        <v>935</v>
      </c>
      <c r="PNH89" s="145" t="s">
        <v>936</v>
      </c>
      <c r="PNI89" s="145" t="s">
        <v>935</v>
      </c>
      <c r="PNJ89" s="145" t="s">
        <v>936</v>
      </c>
      <c r="PNK89" s="145" t="s">
        <v>935</v>
      </c>
      <c r="PNL89" s="145" t="s">
        <v>936</v>
      </c>
      <c r="PNM89" s="145" t="s">
        <v>935</v>
      </c>
      <c r="PNN89" s="145" t="s">
        <v>936</v>
      </c>
      <c r="PNO89" s="145" t="s">
        <v>935</v>
      </c>
      <c r="PNP89" s="145" t="s">
        <v>936</v>
      </c>
      <c r="PNQ89" s="145" t="s">
        <v>935</v>
      </c>
      <c r="PNR89" s="145" t="s">
        <v>936</v>
      </c>
      <c r="PNS89" s="145" t="s">
        <v>935</v>
      </c>
      <c r="PNT89" s="145" t="s">
        <v>936</v>
      </c>
      <c r="PNU89" s="145" t="s">
        <v>935</v>
      </c>
      <c r="PNV89" s="145" t="s">
        <v>936</v>
      </c>
      <c r="PNW89" s="145" t="s">
        <v>935</v>
      </c>
      <c r="PNX89" s="145" t="s">
        <v>936</v>
      </c>
      <c r="PNY89" s="145" t="s">
        <v>935</v>
      </c>
      <c r="PNZ89" s="145" t="s">
        <v>936</v>
      </c>
      <c r="POA89" s="145" t="s">
        <v>935</v>
      </c>
      <c r="POB89" s="145" t="s">
        <v>936</v>
      </c>
      <c r="POC89" s="145" t="s">
        <v>935</v>
      </c>
      <c r="POD89" s="145" t="s">
        <v>936</v>
      </c>
      <c r="POE89" s="145" t="s">
        <v>935</v>
      </c>
      <c r="POF89" s="145" t="s">
        <v>936</v>
      </c>
      <c r="POG89" s="145" t="s">
        <v>935</v>
      </c>
      <c r="POH89" s="145" t="s">
        <v>936</v>
      </c>
      <c r="POI89" s="145" t="s">
        <v>935</v>
      </c>
      <c r="POJ89" s="145" t="s">
        <v>936</v>
      </c>
      <c r="POK89" s="145" t="s">
        <v>935</v>
      </c>
      <c r="POL89" s="145" t="s">
        <v>936</v>
      </c>
      <c r="POM89" s="145" t="s">
        <v>935</v>
      </c>
      <c r="PON89" s="145" t="s">
        <v>936</v>
      </c>
      <c r="POO89" s="145" t="s">
        <v>935</v>
      </c>
      <c r="POP89" s="145" t="s">
        <v>936</v>
      </c>
      <c r="POQ89" s="145" t="s">
        <v>935</v>
      </c>
      <c r="POR89" s="145" t="s">
        <v>936</v>
      </c>
      <c r="POS89" s="145" t="s">
        <v>935</v>
      </c>
      <c r="POT89" s="145" t="s">
        <v>936</v>
      </c>
      <c r="POU89" s="145" t="s">
        <v>935</v>
      </c>
      <c r="POV89" s="145" t="s">
        <v>936</v>
      </c>
      <c r="POW89" s="145" t="s">
        <v>935</v>
      </c>
      <c r="POX89" s="145" t="s">
        <v>936</v>
      </c>
      <c r="POY89" s="145" t="s">
        <v>935</v>
      </c>
      <c r="POZ89" s="145" t="s">
        <v>936</v>
      </c>
      <c r="PPA89" s="145" t="s">
        <v>935</v>
      </c>
      <c r="PPB89" s="145" t="s">
        <v>936</v>
      </c>
      <c r="PPC89" s="145" t="s">
        <v>935</v>
      </c>
      <c r="PPD89" s="145" t="s">
        <v>936</v>
      </c>
      <c r="PPE89" s="145" t="s">
        <v>935</v>
      </c>
      <c r="PPF89" s="145" t="s">
        <v>936</v>
      </c>
      <c r="PPG89" s="145" t="s">
        <v>935</v>
      </c>
      <c r="PPH89" s="145" t="s">
        <v>936</v>
      </c>
      <c r="PPI89" s="145" t="s">
        <v>935</v>
      </c>
      <c r="PPJ89" s="145" t="s">
        <v>936</v>
      </c>
      <c r="PPK89" s="145" t="s">
        <v>935</v>
      </c>
      <c r="PPL89" s="145" t="s">
        <v>936</v>
      </c>
      <c r="PPM89" s="145" t="s">
        <v>935</v>
      </c>
      <c r="PPN89" s="145" t="s">
        <v>936</v>
      </c>
      <c r="PPO89" s="145" t="s">
        <v>935</v>
      </c>
      <c r="PPP89" s="145" t="s">
        <v>936</v>
      </c>
      <c r="PPQ89" s="145" t="s">
        <v>935</v>
      </c>
      <c r="PPR89" s="145" t="s">
        <v>936</v>
      </c>
      <c r="PPS89" s="145" t="s">
        <v>935</v>
      </c>
      <c r="PPT89" s="145" t="s">
        <v>936</v>
      </c>
      <c r="PPU89" s="145" t="s">
        <v>935</v>
      </c>
      <c r="PPV89" s="145" t="s">
        <v>936</v>
      </c>
      <c r="PPW89" s="145" t="s">
        <v>935</v>
      </c>
      <c r="PPX89" s="145" t="s">
        <v>936</v>
      </c>
      <c r="PPY89" s="145" t="s">
        <v>935</v>
      </c>
      <c r="PPZ89" s="145" t="s">
        <v>936</v>
      </c>
      <c r="PQA89" s="145" t="s">
        <v>935</v>
      </c>
      <c r="PQB89" s="145" t="s">
        <v>936</v>
      </c>
      <c r="PQC89" s="145" t="s">
        <v>935</v>
      </c>
      <c r="PQD89" s="145" t="s">
        <v>936</v>
      </c>
      <c r="PQE89" s="145" t="s">
        <v>935</v>
      </c>
      <c r="PQF89" s="145" t="s">
        <v>936</v>
      </c>
      <c r="PQG89" s="145" t="s">
        <v>935</v>
      </c>
      <c r="PQH89" s="145" t="s">
        <v>936</v>
      </c>
      <c r="PQI89" s="145" t="s">
        <v>935</v>
      </c>
      <c r="PQJ89" s="145" t="s">
        <v>936</v>
      </c>
      <c r="PQK89" s="145" t="s">
        <v>935</v>
      </c>
      <c r="PQL89" s="145" t="s">
        <v>936</v>
      </c>
      <c r="PQM89" s="145" t="s">
        <v>935</v>
      </c>
      <c r="PQN89" s="145" t="s">
        <v>936</v>
      </c>
      <c r="PQO89" s="145" t="s">
        <v>935</v>
      </c>
      <c r="PQP89" s="145" t="s">
        <v>936</v>
      </c>
      <c r="PQQ89" s="145" t="s">
        <v>935</v>
      </c>
      <c r="PQR89" s="145" t="s">
        <v>936</v>
      </c>
      <c r="PQS89" s="145" t="s">
        <v>935</v>
      </c>
      <c r="PQT89" s="145" t="s">
        <v>936</v>
      </c>
      <c r="PQU89" s="145" t="s">
        <v>935</v>
      </c>
      <c r="PQV89" s="145" t="s">
        <v>936</v>
      </c>
      <c r="PQW89" s="145" t="s">
        <v>935</v>
      </c>
      <c r="PQX89" s="145" t="s">
        <v>936</v>
      </c>
      <c r="PQY89" s="145" t="s">
        <v>935</v>
      </c>
      <c r="PQZ89" s="145" t="s">
        <v>936</v>
      </c>
      <c r="PRA89" s="145" t="s">
        <v>935</v>
      </c>
      <c r="PRB89" s="145" t="s">
        <v>936</v>
      </c>
      <c r="PRC89" s="145" t="s">
        <v>935</v>
      </c>
      <c r="PRD89" s="145" t="s">
        <v>936</v>
      </c>
      <c r="PRE89" s="145" t="s">
        <v>935</v>
      </c>
      <c r="PRF89" s="145" t="s">
        <v>936</v>
      </c>
      <c r="PRG89" s="145" t="s">
        <v>935</v>
      </c>
      <c r="PRH89" s="145" t="s">
        <v>936</v>
      </c>
      <c r="PRI89" s="145" t="s">
        <v>935</v>
      </c>
      <c r="PRJ89" s="145" t="s">
        <v>936</v>
      </c>
      <c r="PRK89" s="145" t="s">
        <v>935</v>
      </c>
      <c r="PRL89" s="145" t="s">
        <v>936</v>
      </c>
      <c r="PRM89" s="145" t="s">
        <v>935</v>
      </c>
      <c r="PRN89" s="145" t="s">
        <v>936</v>
      </c>
      <c r="PRO89" s="145" t="s">
        <v>935</v>
      </c>
      <c r="PRP89" s="145" t="s">
        <v>936</v>
      </c>
      <c r="PRQ89" s="145" t="s">
        <v>935</v>
      </c>
      <c r="PRR89" s="145" t="s">
        <v>936</v>
      </c>
      <c r="PRS89" s="145" t="s">
        <v>935</v>
      </c>
      <c r="PRT89" s="145" t="s">
        <v>936</v>
      </c>
      <c r="PRU89" s="145" t="s">
        <v>935</v>
      </c>
      <c r="PRV89" s="145" t="s">
        <v>936</v>
      </c>
      <c r="PRW89" s="145" t="s">
        <v>935</v>
      </c>
      <c r="PRX89" s="145" t="s">
        <v>936</v>
      </c>
      <c r="PRY89" s="145" t="s">
        <v>935</v>
      </c>
      <c r="PRZ89" s="145" t="s">
        <v>936</v>
      </c>
      <c r="PSA89" s="145" t="s">
        <v>935</v>
      </c>
      <c r="PSB89" s="145" t="s">
        <v>936</v>
      </c>
      <c r="PSC89" s="145" t="s">
        <v>935</v>
      </c>
      <c r="PSD89" s="145" t="s">
        <v>936</v>
      </c>
      <c r="PSE89" s="145" t="s">
        <v>935</v>
      </c>
      <c r="PSF89" s="145" t="s">
        <v>936</v>
      </c>
      <c r="PSG89" s="145" t="s">
        <v>935</v>
      </c>
      <c r="PSH89" s="145" t="s">
        <v>936</v>
      </c>
      <c r="PSI89" s="145" t="s">
        <v>935</v>
      </c>
      <c r="PSJ89" s="145" t="s">
        <v>936</v>
      </c>
      <c r="PSK89" s="145" t="s">
        <v>935</v>
      </c>
      <c r="PSL89" s="145" t="s">
        <v>936</v>
      </c>
      <c r="PSM89" s="145" t="s">
        <v>935</v>
      </c>
      <c r="PSN89" s="145" t="s">
        <v>936</v>
      </c>
      <c r="PSO89" s="145" t="s">
        <v>935</v>
      </c>
      <c r="PSP89" s="145" t="s">
        <v>936</v>
      </c>
      <c r="PSQ89" s="145" t="s">
        <v>935</v>
      </c>
      <c r="PSR89" s="145" t="s">
        <v>936</v>
      </c>
      <c r="PSS89" s="145" t="s">
        <v>935</v>
      </c>
      <c r="PST89" s="145" t="s">
        <v>936</v>
      </c>
      <c r="PSU89" s="145" t="s">
        <v>935</v>
      </c>
      <c r="PSV89" s="145" t="s">
        <v>936</v>
      </c>
      <c r="PSW89" s="145" t="s">
        <v>935</v>
      </c>
      <c r="PSX89" s="145" t="s">
        <v>936</v>
      </c>
      <c r="PSY89" s="145" t="s">
        <v>935</v>
      </c>
      <c r="PSZ89" s="145" t="s">
        <v>936</v>
      </c>
      <c r="PTA89" s="145" t="s">
        <v>935</v>
      </c>
      <c r="PTB89" s="145" t="s">
        <v>936</v>
      </c>
      <c r="PTC89" s="145" t="s">
        <v>935</v>
      </c>
      <c r="PTD89" s="145" t="s">
        <v>936</v>
      </c>
      <c r="PTE89" s="145" t="s">
        <v>935</v>
      </c>
      <c r="PTF89" s="145" t="s">
        <v>936</v>
      </c>
      <c r="PTG89" s="145" t="s">
        <v>935</v>
      </c>
      <c r="PTH89" s="145" t="s">
        <v>936</v>
      </c>
      <c r="PTI89" s="145" t="s">
        <v>935</v>
      </c>
      <c r="PTJ89" s="145" t="s">
        <v>936</v>
      </c>
      <c r="PTK89" s="145" t="s">
        <v>935</v>
      </c>
      <c r="PTL89" s="145" t="s">
        <v>936</v>
      </c>
      <c r="PTM89" s="145" t="s">
        <v>935</v>
      </c>
      <c r="PTN89" s="145" t="s">
        <v>936</v>
      </c>
      <c r="PTO89" s="145" t="s">
        <v>935</v>
      </c>
      <c r="PTP89" s="145" t="s">
        <v>936</v>
      </c>
      <c r="PTQ89" s="145" t="s">
        <v>935</v>
      </c>
      <c r="PTR89" s="145" t="s">
        <v>936</v>
      </c>
      <c r="PTS89" s="145" t="s">
        <v>935</v>
      </c>
      <c r="PTT89" s="145" t="s">
        <v>936</v>
      </c>
      <c r="PTU89" s="145" t="s">
        <v>935</v>
      </c>
      <c r="PTV89" s="145" t="s">
        <v>936</v>
      </c>
      <c r="PTW89" s="145" t="s">
        <v>935</v>
      </c>
      <c r="PTX89" s="145" t="s">
        <v>936</v>
      </c>
      <c r="PTY89" s="145" t="s">
        <v>935</v>
      </c>
      <c r="PTZ89" s="145" t="s">
        <v>936</v>
      </c>
      <c r="PUA89" s="145" t="s">
        <v>935</v>
      </c>
      <c r="PUB89" s="145" t="s">
        <v>936</v>
      </c>
      <c r="PUC89" s="145" t="s">
        <v>935</v>
      </c>
      <c r="PUD89" s="145" t="s">
        <v>936</v>
      </c>
      <c r="PUE89" s="145" t="s">
        <v>935</v>
      </c>
      <c r="PUF89" s="145" t="s">
        <v>936</v>
      </c>
      <c r="PUG89" s="145" t="s">
        <v>935</v>
      </c>
      <c r="PUH89" s="145" t="s">
        <v>936</v>
      </c>
      <c r="PUI89" s="145" t="s">
        <v>935</v>
      </c>
      <c r="PUJ89" s="145" t="s">
        <v>936</v>
      </c>
      <c r="PUK89" s="145" t="s">
        <v>935</v>
      </c>
      <c r="PUL89" s="145" t="s">
        <v>936</v>
      </c>
      <c r="PUM89" s="145" t="s">
        <v>935</v>
      </c>
      <c r="PUN89" s="145" t="s">
        <v>936</v>
      </c>
      <c r="PUO89" s="145" t="s">
        <v>935</v>
      </c>
      <c r="PUP89" s="145" t="s">
        <v>936</v>
      </c>
      <c r="PUQ89" s="145" t="s">
        <v>935</v>
      </c>
      <c r="PUR89" s="145" t="s">
        <v>936</v>
      </c>
      <c r="PUS89" s="145" t="s">
        <v>935</v>
      </c>
      <c r="PUT89" s="145" t="s">
        <v>936</v>
      </c>
      <c r="PUU89" s="145" t="s">
        <v>935</v>
      </c>
      <c r="PUV89" s="145" t="s">
        <v>936</v>
      </c>
      <c r="PUW89" s="145" t="s">
        <v>935</v>
      </c>
      <c r="PUX89" s="145" t="s">
        <v>936</v>
      </c>
      <c r="PUY89" s="145" t="s">
        <v>935</v>
      </c>
      <c r="PUZ89" s="145" t="s">
        <v>936</v>
      </c>
      <c r="PVA89" s="145" t="s">
        <v>935</v>
      </c>
      <c r="PVB89" s="145" t="s">
        <v>936</v>
      </c>
      <c r="PVC89" s="145" t="s">
        <v>935</v>
      </c>
      <c r="PVD89" s="145" t="s">
        <v>936</v>
      </c>
      <c r="PVE89" s="145" t="s">
        <v>935</v>
      </c>
      <c r="PVF89" s="145" t="s">
        <v>936</v>
      </c>
      <c r="PVG89" s="145" t="s">
        <v>935</v>
      </c>
      <c r="PVH89" s="145" t="s">
        <v>936</v>
      </c>
      <c r="PVI89" s="145" t="s">
        <v>935</v>
      </c>
      <c r="PVJ89" s="145" t="s">
        <v>936</v>
      </c>
      <c r="PVK89" s="145" t="s">
        <v>935</v>
      </c>
      <c r="PVL89" s="145" t="s">
        <v>936</v>
      </c>
      <c r="PVM89" s="145" t="s">
        <v>935</v>
      </c>
      <c r="PVN89" s="145" t="s">
        <v>936</v>
      </c>
      <c r="PVO89" s="145" t="s">
        <v>935</v>
      </c>
      <c r="PVP89" s="145" t="s">
        <v>936</v>
      </c>
      <c r="PVQ89" s="145" t="s">
        <v>935</v>
      </c>
      <c r="PVR89" s="145" t="s">
        <v>936</v>
      </c>
      <c r="PVS89" s="145" t="s">
        <v>935</v>
      </c>
      <c r="PVT89" s="145" t="s">
        <v>936</v>
      </c>
      <c r="PVU89" s="145" t="s">
        <v>935</v>
      </c>
      <c r="PVV89" s="145" t="s">
        <v>936</v>
      </c>
      <c r="PVW89" s="145" t="s">
        <v>935</v>
      </c>
      <c r="PVX89" s="145" t="s">
        <v>936</v>
      </c>
      <c r="PVY89" s="145" t="s">
        <v>935</v>
      </c>
      <c r="PVZ89" s="145" t="s">
        <v>936</v>
      </c>
      <c r="PWA89" s="145" t="s">
        <v>935</v>
      </c>
      <c r="PWB89" s="145" t="s">
        <v>936</v>
      </c>
      <c r="PWC89" s="145" t="s">
        <v>935</v>
      </c>
      <c r="PWD89" s="145" t="s">
        <v>936</v>
      </c>
      <c r="PWE89" s="145" t="s">
        <v>935</v>
      </c>
      <c r="PWF89" s="145" t="s">
        <v>936</v>
      </c>
      <c r="PWG89" s="145" t="s">
        <v>935</v>
      </c>
      <c r="PWH89" s="145" t="s">
        <v>936</v>
      </c>
      <c r="PWI89" s="145" t="s">
        <v>935</v>
      </c>
      <c r="PWJ89" s="145" t="s">
        <v>936</v>
      </c>
      <c r="PWK89" s="145" t="s">
        <v>935</v>
      </c>
      <c r="PWL89" s="145" t="s">
        <v>936</v>
      </c>
      <c r="PWM89" s="145" t="s">
        <v>935</v>
      </c>
      <c r="PWN89" s="145" t="s">
        <v>936</v>
      </c>
      <c r="PWO89" s="145" t="s">
        <v>935</v>
      </c>
      <c r="PWP89" s="145" t="s">
        <v>936</v>
      </c>
      <c r="PWQ89" s="145" t="s">
        <v>935</v>
      </c>
      <c r="PWR89" s="145" t="s">
        <v>936</v>
      </c>
      <c r="PWS89" s="145" t="s">
        <v>935</v>
      </c>
      <c r="PWT89" s="145" t="s">
        <v>936</v>
      </c>
      <c r="PWU89" s="145" t="s">
        <v>935</v>
      </c>
      <c r="PWV89" s="145" t="s">
        <v>936</v>
      </c>
      <c r="PWW89" s="145" t="s">
        <v>935</v>
      </c>
      <c r="PWX89" s="145" t="s">
        <v>936</v>
      </c>
      <c r="PWY89" s="145" t="s">
        <v>935</v>
      </c>
      <c r="PWZ89" s="145" t="s">
        <v>936</v>
      </c>
      <c r="PXA89" s="145" t="s">
        <v>935</v>
      </c>
      <c r="PXB89" s="145" t="s">
        <v>936</v>
      </c>
      <c r="PXC89" s="145" t="s">
        <v>935</v>
      </c>
      <c r="PXD89" s="145" t="s">
        <v>936</v>
      </c>
      <c r="PXE89" s="145" t="s">
        <v>935</v>
      </c>
      <c r="PXF89" s="145" t="s">
        <v>936</v>
      </c>
      <c r="PXG89" s="145" t="s">
        <v>935</v>
      </c>
      <c r="PXH89" s="145" t="s">
        <v>936</v>
      </c>
      <c r="PXI89" s="145" t="s">
        <v>935</v>
      </c>
      <c r="PXJ89" s="145" t="s">
        <v>936</v>
      </c>
      <c r="PXK89" s="145" t="s">
        <v>935</v>
      </c>
      <c r="PXL89" s="145" t="s">
        <v>936</v>
      </c>
      <c r="PXM89" s="145" t="s">
        <v>935</v>
      </c>
      <c r="PXN89" s="145" t="s">
        <v>936</v>
      </c>
      <c r="PXO89" s="145" t="s">
        <v>935</v>
      </c>
      <c r="PXP89" s="145" t="s">
        <v>936</v>
      </c>
      <c r="PXQ89" s="145" t="s">
        <v>935</v>
      </c>
      <c r="PXR89" s="145" t="s">
        <v>936</v>
      </c>
      <c r="PXS89" s="145" t="s">
        <v>935</v>
      </c>
      <c r="PXT89" s="145" t="s">
        <v>936</v>
      </c>
      <c r="PXU89" s="145" t="s">
        <v>935</v>
      </c>
      <c r="PXV89" s="145" t="s">
        <v>936</v>
      </c>
      <c r="PXW89" s="145" t="s">
        <v>935</v>
      </c>
      <c r="PXX89" s="145" t="s">
        <v>936</v>
      </c>
      <c r="PXY89" s="145" t="s">
        <v>935</v>
      </c>
      <c r="PXZ89" s="145" t="s">
        <v>936</v>
      </c>
      <c r="PYA89" s="145" t="s">
        <v>935</v>
      </c>
      <c r="PYB89" s="145" t="s">
        <v>936</v>
      </c>
      <c r="PYC89" s="145" t="s">
        <v>935</v>
      </c>
      <c r="PYD89" s="145" t="s">
        <v>936</v>
      </c>
      <c r="PYE89" s="145" t="s">
        <v>935</v>
      </c>
      <c r="PYF89" s="145" t="s">
        <v>936</v>
      </c>
      <c r="PYG89" s="145" t="s">
        <v>935</v>
      </c>
      <c r="PYH89" s="145" t="s">
        <v>936</v>
      </c>
      <c r="PYI89" s="145" t="s">
        <v>935</v>
      </c>
      <c r="PYJ89" s="145" t="s">
        <v>936</v>
      </c>
      <c r="PYK89" s="145" t="s">
        <v>935</v>
      </c>
      <c r="PYL89" s="145" t="s">
        <v>936</v>
      </c>
      <c r="PYM89" s="145" t="s">
        <v>935</v>
      </c>
      <c r="PYN89" s="145" t="s">
        <v>936</v>
      </c>
      <c r="PYO89" s="145" t="s">
        <v>935</v>
      </c>
      <c r="PYP89" s="145" t="s">
        <v>936</v>
      </c>
      <c r="PYQ89" s="145" t="s">
        <v>935</v>
      </c>
      <c r="PYR89" s="145" t="s">
        <v>936</v>
      </c>
      <c r="PYS89" s="145" t="s">
        <v>935</v>
      </c>
      <c r="PYT89" s="145" t="s">
        <v>936</v>
      </c>
      <c r="PYU89" s="145" t="s">
        <v>935</v>
      </c>
      <c r="PYV89" s="145" t="s">
        <v>936</v>
      </c>
      <c r="PYW89" s="145" t="s">
        <v>935</v>
      </c>
      <c r="PYX89" s="145" t="s">
        <v>936</v>
      </c>
      <c r="PYY89" s="145" t="s">
        <v>935</v>
      </c>
      <c r="PYZ89" s="145" t="s">
        <v>936</v>
      </c>
      <c r="PZA89" s="145" t="s">
        <v>935</v>
      </c>
      <c r="PZB89" s="145" t="s">
        <v>936</v>
      </c>
      <c r="PZC89" s="145" t="s">
        <v>935</v>
      </c>
      <c r="PZD89" s="145" t="s">
        <v>936</v>
      </c>
      <c r="PZE89" s="145" t="s">
        <v>935</v>
      </c>
      <c r="PZF89" s="145" t="s">
        <v>936</v>
      </c>
      <c r="PZG89" s="145" t="s">
        <v>935</v>
      </c>
      <c r="PZH89" s="145" t="s">
        <v>936</v>
      </c>
      <c r="PZI89" s="145" t="s">
        <v>935</v>
      </c>
      <c r="PZJ89" s="145" t="s">
        <v>936</v>
      </c>
      <c r="PZK89" s="145" t="s">
        <v>935</v>
      </c>
      <c r="PZL89" s="145" t="s">
        <v>936</v>
      </c>
      <c r="PZM89" s="145" t="s">
        <v>935</v>
      </c>
      <c r="PZN89" s="145" t="s">
        <v>936</v>
      </c>
      <c r="PZO89" s="145" t="s">
        <v>935</v>
      </c>
      <c r="PZP89" s="145" t="s">
        <v>936</v>
      </c>
      <c r="PZQ89" s="145" t="s">
        <v>935</v>
      </c>
      <c r="PZR89" s="145" t="s">
        <v>936</v>
      </c>
      <c r="PZS89" s="145" t="s">
        <v>935</v>
      </c>
      <c r="PZT89" s="145" t="s">
        <v>936</v>
      </c>
      <c r="PZU89" s="145" t="s">
        <v>935</v>
      </c>
      <c r="PZV89" s="145" t="s">
        <v>936</v>
      </c>
      <c r="PZW89" s="145" t="s">
        <v>935</v>
      </c>
      <c r="PZX89" s="145" t="s">
        <v>936</v>
      </c>
      <c r="PZY89" s="145" t="s">
        <v>935</v>
      </c>
      <c r="PZZ89" s="145" t="s">
        <v>936</v>
      </c>
      <c r="QAA89" s="145" t="s">
        <v>935</v>
      </c>
      <c r="QAB89" s="145" t="s">
        <v>936</v>
      </c>
      <c r="QAC89" s="145" t="s">
        <v>935</v>
      </c>
      <c r="QAD89" s="145" t="s">
        <v>936</v>
      </c>
      <c r="QAE89" s="145" t="s">
        <v>935</v>
      </c>
      <c r="QAF89" s="145" t="s">
        <v>936</v>
      </c>
      <c r="QAG89" s="145" t="s">
        <v>935</v>
      </c>
      <c r="QAH89" s="145" t="s">
        <v>936</v>
      </c>
      <c r="QAI89" s="145" t="s">
        <v>935</v>
      </c>
      <c r="QAJ89" s="145" t="s">
        <v>936</v>
      </c>
      <c r="QAK89" s="145" t="s">
        <v>935</v>
      </c>
      <c r="QAL89" s="145" t="s">
        <v>936</v>
      </c>
      <c r="QAM89" s="145" t="s">
        <v>935</v>
      </c>
      <c r="QAN89" s="145" t="s">
        <v>936</v>
      </c>
      <c r="QAO89" s="145" t="s">
        <v>935</v>
      </c>
      <c r="QAP89" s="145" t="s">
        <v>936</v>
      </c>
      <c r="QAQ89" s="145" t="s">
        <v>935</v>
      </c>
      <c r="QAR89" s="145" t="s">
        <v>936</v>
      </c>
      <c r="QAS89" s="145" t="s">
        <v>935</v>
      </c>
      <c r="QAT89" s="145" t="s">
        <v>936</v>
      </c>
      <c r="QAU89" s="145" t="s">
        <v>935</v>
      </c>
      <c r="QAV89" s="145" t="s">
        <v>936</v>
      </c>
      <c r="QAW89" s="145" t="s">
        <v>935</v>
      </c>
      <c r="QAX89" s="145" t="s">
        <v>936</v>
      </c>
      <c r="QAY89" s="145" t="s">
        <v>935</v>
      </c>
      <c r="QAZ89" s="145" t="s">
        <v>936</v>
      </c>
      <c r="QBA89" s="145" t="s">
        <v>935</v>
      </c>
      <c r="QBB89" s="145" t="s">
        <v>936</v>
      </c>
      <c r="QBC89" s="145" t="s">
        <v>935</v>
      </c>
      <c r="QBD89" s="145" t="s">
        <v>936</v>
      </c>
      <c r="QBE89" s="145" t="s">
        <v>935</v>
      </c>
      <c r="QBF89" s="145" t="s">
        <v>936</v>
      </c>
      <c r="QBG89" s="145" t="s">
        <v>935</v>
      </c>
      <c r="QBH89" s="145" t="s">
        <v>936</v>
      </c>
      <c r="QBI89" s="145" t="s">
        <v>935</v>
      </c>
      <c r="QBJ89" s="145" t="s">
        <v>936</v>
      </c>
      <c r="QBK89" s="145" t="s">
        <v>935</v>
      </c>
      <c r="QBL89" s="145" t="s">
        <v>936</v>
      </c>
      <c r="QBM89" s="145" t="s">
        <v>935</v>
      </c>
      <c r="QBN89" s="145" t="s">
        <v>936</v>
      </c>
      <c r="QBO89" s="145" t="s">
        <v>935</v>
      </c>
      <c r="QBP89" s="145" t="s">
        <v>936</v>
      </c>
      <c r="QBQ89" s="145" t="s">
        <v>935</v>
      </c>
      <c r="QBR89" s="145" t="s">
        <v>936</v>
      </c>
      <c r="QBS89" s="145" t="s">
        <v>935</v>
      </c>
      <c r="QBT89" s="145" t="s">
        <v>936</v>
      </c>
      <c r="QBU89" s="145" t="s">
        <v>935</v>
      </c>
      <c r="QBV89" s="145" t="s">
        <v>936</v>
      </c>
      <c r="QBW89" s="145" t="s">
        <v>935</v>
      </c>
      <c r="QBX89" s="145" t="s">
        <v>936</v>
      </c>
      <c r="QBY89" s="145" t="s">
        <v>935</v>
      </c>
      <c r="QBZ89" s="145" t="s">
        <v>936</v>
      </c>
      <c r="QCA89" s="145" t="s">
        <v>935</v>
      </c>
      <c r="QCB89" s="145" t="s">
        <v>936</v>
      </c>
      <c r="QCC89" s="145" t="s">
        <v>935</v>
      </c>
      <c r="QCD89" s="145" t="s">
        <v>936</v>
      </c>
      <c r="QCE89" s="145" t="s">
        <v>935</v>
      </c>
      <c r="QCF89" s="145" t="s">
        <v>936</v>
      </c>
      <c r="QCG89" s="145" t="s">
        <v>935</v>
      </c>
      <c r="QCH89" s="145" t="s">
        <v>936</v>
      </c>
      <c r="QCI89" s="145" t="s">
        <v>935</v>
      </c>
      <c r="QCJ89" s="145" t="s">
        <v>936</v>
      </c>
      <c r="QCK89" s="145" t="s">
        <v>935</v>
      </c>
      <c r="QCL89" s="145" t="s">
        <v>936</v>
      </c>
      <c r="QCM89" s="145" t="s">
        <v>935</v>
      </c>
      <c r="QCN89" s="145" t="s">
        <v>936</v>
      </c>
      <c r="QCO89" s="145" t="s">
        <v>935</v>
      </c>
      <c r="QCP89" s="145" t="s">
        <v>936</v>
      </c>
      <c r="QCQ89" s="145" t="s">
        <v>935</v>
      </c>
      <c r="QCR89" s="145" t="s">
        <v>936</v>
      </c>
      <c r="QCS89" s="145" t="s">
        <v>935</v>
      </c>
      <c r="QCT89" s="145" t="s">
        <v>936</v>
      </c>
      <c r="QCU89" s="145" t="s">
        <v>935</v>
      </c>
      <c r="QCV89" s="145" t="s">
        <v>936</v>
      </c>
      <c r="QCW89" s="145" t="s">
        <v>935</v>
      </c>
      <c r="QCX89" s="145" t="s">
        <v>936</v>
      </c>
      <c r="QCY89" s="145" t="s">
        <v>935</v>
      </c>
      <c r="QCZ89" s="145" t="s">
        <v>936</v>
      </c>
      <c r="QDA89" s="145" t="s">
        <v>935</v>
      </c>
      <c r="QDB89" s="145" t="s">
        <v>936</v>
      </c>
      <c r="QDC89" s="145" t="s">
        <v>935</v>
      </c>
      <c r="QDD89" s="145" t="s">
        <v>936</v>
      </c>
      <c r="QDE89" s="145" t="s">
        <v>935</v>
      </c>
      <c r="QDF89" s="145" t="s">
        <v>936</v>
      </c>
      <c r="QDG89" s="145" t="s">
        <v>935</v>
      </c>
      <c r="QDH89" s="145" t="s">
        <v>936</v>
      </c>
      <c r="QDI89" s="145" t="s">
        <v>935</v>
      </c>
      <c r="QDJ89" s="145" t="s">
        <v>936</v>
      </c>
      <c r="QDK89" s="145" t="s">
        <v>935</v>
      </c>
      <c r="QDL89" s="145" t="s">
        <v>936</v>
      </c>
      <c r="QDM89" s="145" t="s">
        <v>935</v>
      </c>
      <c r="QDN89" s="145" t="s">
        <v>936</v>
      </c>
      <c r="QDO89" s="145" t="s">
        <v>935</v>
      </c>
      <c r="QDP89" s="145" t="s">
        <v>936</v>
      </c>
      <c r="QDQ89" s="145" t="s">
        <v>935</v>
      </c>
      <c r="QDR89" s="145" t="s">
        <v>936</v>
      </c>
      <c r="QDS89" s="145" t="s">
        <v>935</v>
      </c>
      <c r="QDT89" s="145" t="s">
        <v>936</v>
      </c>
      <c r="QDU89" s="145" t="s">
        <v>935</v>
      </c>
      <c r="QDV89" s="145" t="s">
        <v>936</v>
      </c>
      <c r="QDW89" s="145" t="s">
        <v>935</v>
      </c>
      <c r="QDX89" s="145" t="s">
        <v>936</v>
      </c>
      <c r="QDY89" s="145" t="s">
        <v>935</v>
      </c>
      <c r="QDZ89" s="145" t="s">
        <v>936</v>
      </c>
      <c r="QEA89" s="145" t="s">
        <v>935</v>
      </c>
      <c r="QEB89" s="145" t="s">
        <v>936</v>
      </c>
      <c r="QEC89" s="145" t="s">
        <v>935</v>
      </c>
      <c r="QED89" s="145" t="s">
        <v>936</v>
      </c>
      <c r="QEE89" s="145" t="s">
        <v>935</v>
      </c>
      <c r="QEF89" s="145" t="s">
        <v>936</v>
      </c>
      <c r="QEG89" s="145" t="s">
        <v>935</v>
      </c>
      <c r="QEH89" s="145" t="s">
        <v>936</v>
      </c>
      <c r="QEI89" s="145" t="s">
        <v>935</v>
      </c>
      <c r="QEJ89" s="145" t="s">
        <v>936</v>
      </c>
      <c r="QEK89" s="145" t="s">
        <v>935</v>
      </c>
      <c r="QEL89" s="145" t="s">
        <v>936</v>
      </c>
      <c r="QEM89" s="145" t="s">
        <v>935</v>
      </c>
      <c r="QEN89" s="145" t="s">
        <v>936</v>
      </c>
      <c r="QEO89" s="145" t="s">
        <v>935</v>
      </c>
      <c r="QEP89" s="145" t="s">
        <v>936</v>
      </c>
      <c r="QEQ89" s="145" t="s">
        <v>935</v>
      </c>
      <c r="QER89" s="145" t="s">
        <v>936</v>
      </c>
      <c r="QES89" s="145" t="s">
        <v>935</v>
      </c>
      <c r="QET89" s="145" t="s">
        <v>936</v>
      </c>
      <c r="QEU89" s="145" t="s">
        <v>935</v>
      </c>
      <c r="QEV89" s="145" t="s">
        <v>936</v>
      </c>
      <c r="QEW89" s="145" t="s">
        <v>935</v>
      </c>
      <c r="QEX89" s="145" t="s">
        <v>936</v>
      </c>
      <c r="QEY89" s="145" t="s">
        <v>935</v>
      </c>
      <c r="QEZ89" s="145" t="s">
        <v>936</v>
      </c>
      <c r="QFA89" s="145" t="s">
        <v>935</v>
      </c>
      <c r="QFB89" s="145" t="s">
        <v>936</v>
      </c>
      <c r="QFC89" s="145" t="s">
        <v>935</v>
      </c>
      <c r="QFD89" s="145" t="s">
        <v>936</v>
      </c>
      <c r="QFE89" s="145" t="s">
        <v>935</v>
      </c>
      <c r="QFF89" s="145" t="s">
        <v>936</v>
      </c>
      <c r="QFG89" s="145" t="s">
        <v>935</v>
      </c>
      <c r="QFH89" s="145" t="s">
        <v>936</v>
      </c>
      <c r="QFI89" s="145" t="s">
        <v>935</v>
      </c>
      <c r="QFJ89" s="145" t="s">
        <v>936</v>
      </c>
      <c r="QFK89" s="145" t="s">
        <v>935</v>
      </c>
      <c r="QFL89" s="145" t="s">
        <v>936</v>
      </c>
      <c r="QFM89" s="145" t="s">
        <v>935</v>
      </c>
      <c r="QFN89" s="145" t="s">
        <v>936</v>
      </c>
      <c r="QFO89" s="145" t="s">
        <v>935</v>
      </c>
      <c r="QFP89" s="145" t="s">
        <v>936</v>
      </c>
      <c r="QFQ89" s="145" t="s">
        <v>935</v>
      </c>
      <c r="QFR89" s="145" t="s">
        <v>936</v>
      </c>
      <c r="QFS89" s="145" t="s">
        <v>935</v>
      </c>
      <c r="QFT89" s="145" t="s">
        <v>936</v>
      </c>
      <c r="QFU89" s="145" t="s">
        <v>935</v>
      </c>
      <c r="QFV89" s="145" t="s">
        <v>936</v>
      </c>
      <c r="QFW89" s="145" t="s">
        <v>935</v>
      </c>
      <c r="QFX89" s="145" t="s">
        <v>936</v>
      </c>
      <c r="QFY89" s="145" t="s">
        <v>935</v>
      </c>
      <c r="QFZ89" s="145" t="s">
        <v>936</v>
      </c>
      <c r="QGA89" s="145" t="s">
        <v>935</v>
      </c>
      <c r="QGB89" s="145" t="s">
        <v>936</v>
      </c>
      <c r="QGC89" s="145" t="s">
        <v>935</v>
      </c>
      <c r="QGD89" s="145" t="s">
        <v>936</v>
      </c>
      <c r="QGE89" s="145" t="s">
        <v>935</v>
      </c>
      <c r="QGF89" s="145" t="s">
        <v>936</v>
      </c>
      <c r="QGG89" s="145" t="s">
        <v>935</v>
      </c>
      <c r="QGH89" s="145" t="s">
        <v>936</v>
      </c>
      <c r="QGI89" s="145" t="s">
        <v>935</v>
      </c>
      <c r="QGJ89" s="145" t="s">
        <v>936</v>
      </c>
      <c r="QGK89" s="145" t="s">
        <v>935</v>
      </c>
      <c r="QGL89" s="145" t="s">
        <v>936</v>
      </c>
      <c r="QGM89" s="145" t="s">
        <v>935</v>
      </c>
      <c r="QGN89" s="145" t="s">
        <v>936</v>
      </c>
      <c r="QGO89" s="145" t="s">
        <v>935</v>
      </c>
      <c r="QGP89" s="145" t="s">
        <v>936</v>
      </c>
      <c r="QGQ89" s="145" t="s">
        <v>935</v>
      </c>
      <c r="QGR89" s="145" t="s">
        <v>936</v>
      </c>
      <c r="QGS89" s="145" t="s">
        <v>935</v>
      </c>
      <c r="QGT89" s="145" t="s">
        <v>936</v>
      </c>
      <c r="QGU89" s="145" t="s">
        <v>935</v>
      </c>
      <c r="QGV89" s="145" t="s">
        <v>936</v>
      </c>
      <c r="QGW89" s="145" t="s">
        <v>935</v>
      </c>
      <c r="QGX89" s="145" t="s">
        <v>936</v>
      </c>
      <c r="QGY89" s="145" t="s">
        <v>935</v>
      </c>
      <c r="QGZ89" s="145" t="s">
        <v>936</v>
      </c>
      <c r="QHA89" s="145" t="s">
        <v>935</v>
      </c>
      <c r="QHB89" s="145" t="s">
        <v>936</v>
      </c>
      <c r="QHC89" s="145" t="s">
        <v>935</v>
      </c>
      <c r="QHD89" s="145" t="s">
        <v>936</v>
      </c>
      <c r="QHE89" s="145" t="s">
        <v>935</v>
      </c>
      <c r="QHF89" s="145" t="s">
        <v>936</v>
      </c>
      <c r="QHG89" s="145" t="s">
        <v>935</v>
      </c>
      <c r="QHH89" s="145" t="s">
        <v>936</v>
      </c>
      <c r="QHI89" s="145" t="s">
        <v>935</v>
      </c>
      <c r="QHJ89" s="145" t="s">
        <v>936</v>
      </c>
      <c r="QHK89" s="145" t="s">
        <v>935</v>
      </c>
      <c r="QHL89" s="145" t="s">
        <v>936</v>
      </c>
      <c r="QHM89" s="145" t="s">
        <v>935</v>
      </c>
      <c r="QHN89" s="145" t="s">
        <v>936</v>
      </c>
      <c r="QHO89" s="145" t="s">
        <v>935</v>
      </c>
      <c r="QHP89" s="145" t="s">
        <v>936</v>
      </c>
      <c r="QHQ89" s="145" t="s">
        <v>935</v>
      </c>
      <c r="QHR89" s="145" t="s">
        <v>936</v>
      </c>
      <c r="QHS89" s="145" t="s">
        <v>935</v>
      </c>
      <c r="QHT89" s="145" t="s">
        <v>936</v>
      </c>
      <c r="QHU89" s="145" t="s">
        <v>935</v>
      </c>
      <c r="QHV89" s="145" t="s">
        <v>936</v>
      </c>
      <c r="QHW89" s="145" t="s">
        <v>935</v>
      </c>
      <c r="QHX89" s="145" t="s">
        <v>936</v>
      </c>
      <c r="QHY89" s="145" t="s">
        <v>935</v>
      </c>
      <c r="QHZ89" s="145" t="s">
        <v>936</v>
      </c>
      <c r="QIA89" s="145" t="s">
        <v>935</v>
      </c>
      <c r="QIB89" s="145" t="s">
        <v>936</v>
      </c>
      <c r="QIC89" s="145" t="s">
        <v>935</v>
      </c>
      <c r="QID89" s="145" t="s">
        <v>936</v>
      </c>
      <c r="QIE89" s="145" t="s">
        <v>935</v>
      </c>
      <c r="QIF89" s="145" t="s">
        <v>936</v>
      </c>
      <c r="QIG89" s="145" t="s">
        <v>935</v>
      </c>
      <c r="QIH89" s="145" t="s">
        <v>936</v>
      </c>
      <c r="QII89" s="145" t="s">
        <v>935</v>
      </c>
      <c r="QIJ89" s="145" t="s">
        <v>936</v>
      </c>
      <c r="QIK89" s="145" t="s">
        <v>935</v>
      </c>
      <c r="QIL89" s="145" t="s">
        <v>936</v>
      </c>
      <c r="QIM89" s="145" t="s">
        <v>935</v>
      </c>
      <c r="QIN89" s="145" t="s">
        <v>936</v>
      </c>
      <c r="QIO89" s="145" t="s">
        <v>935</v>
      </c>
      <c r="QIP89" s="145" t="s">
        <v>936</v>
      </c>
      <c r="QIQ89" s="145" t="s">
        <v>935</v>
      </c>
      <c r="QIR89" s="145" t="s">
        <v>936</v>
      </c>
      <c r="QIS89" s="145" t="s">
        <v>935</v>
      </c>
      <c r="QIT89" s="145" t="s">
        <v>936</v>
      </c>
      <c r="QIU89" s="145" t="s">
        <v>935</v>
      </c>
      <c r="QIV89" s="145" t="s">
        <v>936</v>
      </c>
      <c r="QIW89" s="145" t="s">
        <v>935</v>
      </c>
      <c r="QIX89" s="145" t="s">
        <v>936</v>
      </c>
      <c r="QIY89" s="145" t="s">
        <v>935</v>
      </c>
      <c r="QIZ89" s="145" t="s">
        <v>936</v>
      </c>
      <c r="QJA89" s="145" t="s">
        <v>935</v>
      </c>
      <c r="QJB89" s="145" t="s">
        <v>936</v>
      </c>
      <c r="QJC89" s="145" t="s">
        <v>935</v>
      </c>
      <c r="QJD89" s="145" t="s">
        <v>936</v>
      </c>
      <c r="QJE89" s="145" t="s">
        <v>935</v>
      </c>
      <c r="QJF89" s="145" t="s">
        <v>936</v>
      </c>
      <c r="QJG89" s="145" t="s">
        <v>935</v>
      </c>
      <c r="QJH89" s="145" t="s">
        <v>936</v>
      </c>
      <c r="QJI89" s="145" t="s">
        <v>935</v>
      </c>
      <c r="QJJ89" s="145" t="s">
        <v>936</v>
      </c>
      <c r="QJK89" s="145" t="s">
        <v>935</v>
      </c>
      <c r="QJL89" s="145" t="s">
        <v>936</v>
      </c>
      <c r="QJM89" s="145" t="s">
        <v>935</v>
      </c>
      <c r="QJN89" s="145" t="s">
        <v>936</v>
      </c>
      <c r="QJO89" s="145" t="s">
        <v>935</v>
      </c>
      <c r="QJP89" s="145" t="s">
        <v>936</v>
      </c>
      <c r="QJQ89" s="145" t="s">
        <v>935</v>
      </c>
      <c r="QJR89" s="145" t="s">
        <v>936</v>
      </c>
      <c r="QJS89" s="145" t="s">
        <v>935</v>
      </c>
      <c r="QJT89" s="145" t="s">
        <v>936</v>
      </c>
      <c r="QJU89" s="145" t="s">
        <v>935</v>
      </c>
      <c r="QJV89" s="145" t="s">
        <v>936</v>
      </c>
      <c r="QJW89" s="145" t="s">
        <v>935</v>
      </c>
      <c r="QJX89" s="145" t="s">
        <v>936</v>
      </c>
      <c r="QJY89" s="145" t="s">
        <v>935</v>
      </c>
      <c r="QJZ89" s="145" t="s">
        <v>936</v>
      </c>
      <c r="QKA89" s="145" t="s">
        <v>935</v>
      </c>
      <c r="QKB89" s="145" t="s">
        <v>936</v>
      </c>
      <c r="QKC89" s="145" t="s">
        <v>935</v>
      </c>
      <c r="QKD89" s="145" t="s">
        <v>936</v>
      </c>
      <c r="QKE89" s="145" t="s">
        <v>935</v>
      </c>
      <c r="QKF89" s="145" t="s">
        <v>936</v>
      </c>
      <c r="QKG89" s="145" t="s">
        <v>935</v>
      </c>
      <c r="QKH89" s="145" t="s">
        <v>936</v>
      </c>
      <c r="QKI89" s="145" t="s">
        <v>935</v>
      </c>
      <c r="QKJ89" s="145" t="s">
        <v>936</v>
      </c>
      <c r="QKK89" s="145" t="s">
        <v>935</v>
      </c>
      <c r="QKL89" s="145" t="s">
        <v>936</v>
      </c>
      <c r="QKM89" s="145" t="s">
        <v>935</v>
      </c>
      <c r="QKN89" s="145" t="s">
        <v>936</v>
      </c>
      <c r="QKO89" s="145" t="s">
        <v>935</v>
      </c>
      <c r="QKP89" s="145" t="s">
        <v>936</v>
      </c>
      <c r="QKQ89" s="145" t="s">
        <v>935</v>
      </c>
      <c r="QKR89" s="145" t="s">
        <v>936</v>
      </c>
      <c r="QKS89" s="145" t="s">
        <v>935</v>
      </c>
      <c r="QKT89" s="145" t="s">
        <v>936</v>
      </c>
      <c r="QKU89" s="145" t="s">
        <v>935</v>
      </c>
      <c r="QKV89" s="145" t="s">
        <v>936</v>
      </c>
      <c r="QKW89" s="145" t="s">
        <v>935</v>
      </c>
      <c r="QKX89" s="145" t="s">
        <v>936</v>
      </c>
      <c r="QKY89" s="145" t="s">
        <v>935</v>
      </c>
      <c r="QKZ89" s="145" t="s">
        <v>936</v>
      </c>
      <c r="QLA89" s="145" t="s">
        <v>935</v>
      </c>
      <c r="QLB89" s="145" t="s">
        <v>936</v>
      </c>
      <c r="QLC89" s="145" t="s">
        <v>935</v>
      </c>
      <c r="QLD89" s="145" t="s">
        <v>936</v>
      </c>
      <c r="QLE89" s="145" t="s">
        <v>935</v>
      </c>
      <c r="QLF89" s="145" t="s">
        <v>936</v>
      </c>
      <c r="QLG89" s="145" t="s">
        <v>935</v>
      </c>
      <c r="QLH89" s="145" t="s">
        <v>936</v>
      </c>
      <c r="QLI89" s="145" t="s">
        <v>935</v>
      </c>
      <c r="QLJ89" s="145" t="s">
        <v>936</v>
      </c>
      <c r="QLK89" s="145" t="s">
        <v>935</v>
      </c>
      <c r="QLL89" s="145" t="s">
        <v>936</v>
      </c>
      <c r="QLM89" s="145" t="s">
        <v>935</v>
      </c>
      <c r="QLN89" s="145" t="s">
        <v>936</v>
      </c>
      <c r="QLO89" s="145" t="s">
        <v>935</v>
      </c>
      <c r="QLP89" s="145" t="s">
        <v>936</v>
      </c>
      <c r="QLQ89" s="145" t="s">
        <v>935</v>
      </c>
      <c r="QLR89" s="145" t="s">
        <v>936</v>
      </c>
      <c r="QLS89" s="145" t="s">
        <v>935</v>
      </c>
      <c r="QLT89" s="145" t="s">
        <v>936</v>
      </c>
      <c r="QLU89" s="145" t="s">
        <v>935</v>
      </c>
      <c r="QLV89" s="145" t="s">
        <v>936</v>
      </c>
      <c r="QLW89" s="145" t="s">
        <v>935</v>
      </c>
      <c r="QLX89" s="145" t="s">
        <v>936</v>
      </c>
      <c r="QLY89" s="145" t="s">
        <v>935</v>
      </c>
      <c r="QLZ89" s="145" t="s">
        <v>936</v>
      </c>
      <c r="QMA89" s="145" t="s">
        <v>935</v>
      </c>
      <c r="QMB89" s="145" t="s">
        <v>936</v>
      </c>
      <c r="QMC89" s="145" t="s">
        <v>935</v>
      </c>
      <c r="QMD89" s="145" t="s">
        <v>936</v>
      </c>
      <c r="QME89" s="145" t="s">
        <v>935</v>
      </c>
      <c r="QMF89" s="145" t="s">
        <v>936</v>
      </c>
      <c r="QMG89" s="145" t="s">
        <v>935</v>
      </c>
      <c r="QMH89" s="145" t="s">
        <v>936</v>
      </c>
      <c r="QMI89" s="145" t="s">
        <v>935</v>
      </c>
      <c r="QMJ89" s="145" t="s">
        <v>936</v>
      </c>
      <c r="QMK89" s="145" t="s">
        <v>935</v>
      </c>
      <c r="QML89" s="145" t="s">
        <v>936</v>
      </c>
      <c r="QMM89" s="145" t="s">
        <v>935</v>
      </c>
      <c r="QMN89" s="145" t="s">
        <v>936</v>
      </c>
      <c r="QMO89" s="145" t="s">
        <v>935</v>
      </c>
      <c r="QMP89" s="145" t="s">
        <v>936</v>
      </c>
      <c r="QMQ89" s="145" t="s">
        <v>935</v>
      </c>
      <c r="QMR89" s="145" t="s">
        <v>936</v>
      </c>
      <c r="QMS89" s="145" t="s">
        <v>935</v>
      </c>
      <c r="QMT89" s="145" t="s">
        <v>936</v>
      </c>
      <c r="QMU89" s="145" t="s">
        <v>935</v>
      </c>
      <c r="QMV89" s="145" t="s">
        <v>936</v>
      </c>
      <c r="QMW89" s="145" t="s">
        <v>935</v>
      </c>
      <c r="QMX89" s="145" t="s">
        <v>936</v>
      </c>
      <c r="QMY89" s="145" t="s">
        <v>935</v>
      </c>
      <c r="QMZ89" s="145" t="s">
        <v>936</v>
      </c>
      <c r="QNA89" s="145" t="s">
        <v>935</v>
      </c>
      <c r="QNB89" s="145" t="s">
        <v>936</v>
      </c>
      <c r="QNC89" s="145" t="s">
        <v>935</v>
      </c>
      <c r="QND89" s="145" t="s">
        <v>936</v>
      </c>
      <c r="QNE89" s="145" t="s">
        <v>935</v>
      </c>
      <c r="QNF89" s="145" t="s">
        <v>936</v>
      </c>
      <c r="QNG89" s="145" t="s">
        <v>935</v>
      </c>
      <c r="QNH89" s="145" t="s">
        <v>936</v>
      </c>
      <c r="QNI89" s="145" t="s">
        <v>935</v>
      </c>
      <c r="QNJ89" s="145" t="s">
        <v>936</v>
      </c>
      <c r="QNK89" s="145" t="s">
        <v>935</v>
      </c>
      <c r="QNL89" s="145" t="s">
        <v>936</v>
      </c>
      <c r="QNM89" s="145" t="s">
        <v>935</v>
      </c>
      <c r="QNN89" s="145" t="s">
        <v>936</v>
      </c>
      <c r="QNO89" s="145" t="s">
        <v>935</v>
      </c>
      <c r="QNP89" s="145" t="s">
        <v>936</v>
      </c>
      <c r="QNQ89" s="145" t="s">
        <v>935</v>
      </c>
      <c r="QNR89" s="145" t="s">
        <v>936</v>
      </c>
      <c r="QNS89" s="145" t="s">
        <v>935</v>
      </c>
      <c r="QNT89" s="145" t="s">
        <v>936</v>
      </c>
      <c r="QNU89" s="145" t="s">
        <v>935</v>
      </c>
      <c r="QNV89" s="145" t="s">
        <v>936</v>
      </c>
      <c r="QNW89" s="145" t="s">
        <v>935</v>
      </c>
      <c r="QNX89" s="145" t="s">
        <v>936</v>
      </c>
      <c r="QNY89" s="145" t="s">
        <v>935</v>
      </c>
      <c r="QNZ89" s="145" t="s">
        <v>936</v>
      </c>
      <c r="QOA89" s="145" t="s">
        <v>935</v>
      </c>
      <c r="QOB89" s="145" t="s">
        <v>936</v>
      </c>
      <c r="QOC89" s="145" t="s">
        <v>935</v>
      </c>
      <c r="QOD89" s="145" t="s">
        <v>936</v>
      </c>
      <c r="QOE89" s="145" t="s">
        <v>935</v>
      </c>
      <c r="QOF89" s="145" t="s">
        <v>936</v>
      </c>
      <c r="QOG89" s="145" t="s">
        <v>935</v>
      </c>
      <c r="QOH89" s="145" t="s">
        <v>936</v>
      </c>
      <c r="QOI89" s="145" t="s">
        <v>935</v>
      </c>
      <c r="QOJ89" s="145" t="s">
        <v>936</v>
      </c>
      <c r="QOK89" s="145" t="s">
        <v>935</v>
      </c>
      <c r="QOL89" s="145" t="s">
        <v>936</v>
      </c>
      <c r="QOM89" s="145" t="s">
        <v>935</v>
      </c>
      <c r="QON89" s="145" t="s">
        <v>936</v>
      </c>
      <c r="QOO89" s="145" t="s">
        <v>935</v>
      </c>
      <c r="QOP89" s="145" t="s">
        <v>936</v>
      </c>
      <c r="QOQ89" s="145" t="s">
        <v>935</v>
      </c>
      <c r="QOR89" s="145" t="s">
        <v>936</v>
      </c>
      <c r="QOS89" s="145" t="s">
        <v>935</v>
      </c>
      <c r="QOT89" s="145" t="s">
        <v>936</v>
      </c>
      <c r="QOU89" s="145" t="s">
        <v>935</v>
      </c>
      <c r="QOV89" s="145" t="s">
        <v>936</v>
      </c>
      <c r="QOW89" s="145" t="s">
        <v>935</v>
      </c>
      <c r="QOX89" s="145" t="s">
        <v>936</v>
      </c>
      <c r="QOY89" s="145" t="s">
        <v>935</v>
      </c>
      <c r="QOZ89" s="145" t="s">
        <v>936</v>
      </c>
      <c r="QPA89" s="145" t="s">
        <v>935</v>
      </c>
      <c r="QPB89" s="145" t="s">
        <v>936</v>
      </c>
      <c r="QPC89" s="145" t="s">
        <v>935</v>
      </c>
      <c r="QPD89" s="145" t="s">
        <v>936</v>
      </c>
      <c r="QPE89" s="145" t="s">
        <v>935</v>
      </c>
      <c r="QPF89" s="145" t="s">
        <v>936</v>
      </c>
      <c r="QPG89" s="145" t="s">
        <v>935</v>
      </c>
      <c r="QPH89" s="145" t="s">
        <v>936</v>
      </c>
      <c r="QPI89" s="145" t="s">
        <v>935</v>
      </c>
      <c r="QPJ89" s="145" t="s">
        <v>936</v>
      </c>
      <c r="QPK89" s="145" t="s">
        <v>935</v>
      </c>
      <c r="QPL89" s="145" t="s">
        <v>936</v>
      </c>
      <c r="QPM89" s="145" t="s">
        <v>935</v>
      </c>
      <c r="QPN89" s="145" t="s">
        <v>936</v>
      </c>
      <c r="QPO89" s="145" t="s">
        <v>935</v>
      </c>
      <c r="QPP89" s="145" t="s">
        <v>936</v>
      </c>
      <c r="QPQ89" s="145" t="s">
        <v>935</v>
      </c>
      <c r="QPR89" s="145" t="s">
        <v>936</v>
      </c>
      <c r="QPS89" s="145" t="s">
        <v>935</v>
      </c>
      <c r="QPT89" s="145" t="s">
        <v>936</v>
      </c>
      <c r="QPU89" s="145" t="s">
        <v>935</v>
      </c>
      <c r="QPV89" s="145" t="s">
        <v>936</v>
      </c>
      <c r="QPW89" s="145" t="s">
        <v>935</v>
      </c>
      <c r="QPX89" s="145" t="s">
        <v>936</v>
      </c>
      <c r="QPY89" s="145" t="s">
        <v>935</v>
      </c>
      <c r="QPZ89" s="145" t="s">
        <v>936</v>
      </c>
      <c r="QQA89" s="145" t="s">
        <v>935</v>
      </c>
      <c r="QQB89" s="145" t="s">
        <v>936</v>
      </c>
      <c r="QQC89" s="145" t="s">
        <v>935</v>
      </c>
      <c r="QQD89" s="145" t="s">
        <v>936</v>
      </c>
      <c r="QQE89" s="145" t="s">
        <v>935</v>
      </c>
      <c r="QQF89" s="145" t="s">
        <v>936</v>
      </c>
      <c r="QQG89" s="145" t="s">
        <v>935</v>
      </c>
      <c r="QQH89" s="145" t="s">
        <v>936</v>
      </c>
      <c r="QQI89" s="145" t="s">
        <v>935</v>
      </c>
      <c r="QQJ89" s="145" t="s">
        <v>936</v>
      </c>
      <c r="QQK89" s="145" t="s">
        <v>935</v>
      </c>
      <c r="QQL89" s="145" t="s">
        <v>936</v>
      </c>
      <c r="QQM89" s="145" t="s">
        <v>935</v>
      </c>
      <c r="QQN89" s="145" t="s">
        <v>936</v>
      </c>
      <c r="QQO89" s="145" t="s">
        <v>935</v>
      </c>
      <c r="QQP89" s="145" t="s">
        <v>936</v>
      </c>
      <c r="QQQ89" s="145" t="s">
        <v>935</v>
      </c>
      <c r="QQR89" s="145" t="s">
        <v>936</v>
      </c>
      <c r="QQS89" s="145" t="s">
        <v>935</v>
      </c>
      <c r="QQT89" s="145" t="s">
        <v>936</v>
      </c>
      <c r="QQU89" s="145" t="s">
        <v>935</v>
      </c>
      <c r="QQV89" s="145" t="s">
        <v>936</v>
      </c>
      <c r="QQW89" s="145" t="s">
        <v>935</v>
      </c>
      <c r="QQX89" s="145" t="s">
        <v>936</v>
      </c>
      <c r="QQY89" s="145" t="s">
        <v>935</v>
      </c>
      <c r="QQZ89" s="145" t="s">
        <v>936</v>
      </c>
      <c r="QRA89" s="145" t="s">
        <v>935</v>
      </c>
      <c r="QRB89" s="145" t="s">
        <v>936</v>
      </c>
      <c r="QRC89" s="145" t="s">
        <v>935</v>
      </c>
      <c r="QRD89" s="145" t="s">
        <v>936</v>
      </c>
      <c r="QRE89" s="145" t="s">
        <v>935</v>
      </c>
      <c r="QRF89" s="145" t="s">
        <v>936</v>
      </c>
      <c r="QRG89" s="145" t="s">
        <v>935</v>
      </c>
      <c r="QRH89" s="145" t="s">
        <v>936</v>
      </c>
      <c r="QRI89" s="145" t="s">
        <v>935</v>
      </c>
      <c r="QRJ89" s="145" t="s">
        <v>936</v>
      </c>
      <c r="QRK89" s="145" t="s">
        <v>935</v>
      </c>
      <c r="QRL89" s="145" t="s">
        <v>936</v>
      </c>
      <c r="QRM89" s="145" t="s">
        <v>935</v>
      </c>
      <c r="QRN89" s="145" t="s">
        <v>936</v>
      </c>
      <c r="QRO89" s="145" t="s">
        <v>935</v>
      </c>
      <c r="QRP89" s="145" t="s">
        <v>936</v>
      </c>
      <c r="QRQ89" s="145" t="s">
        <v>935</v>
      </c>
      <c r="QRR89" s="145" t="s">
        <v>936</v>
      </c>
      <c r="QRS89" s="145" t="s">
        <v>935</v>
      </c>
      <c r="QRT89" s="145" t="s">
        <v>936</v>
      </c>
      <c r="QRU89" s="145" t="s">
        <v>935</v>
      </c>
      <c r="QRV89" s="145" t="s">
        <v>936</v>
      </c>
      <c r="QRW89" s="145" t="s">
        <v>935</v>
      </c>
      <c r="QRX89" s="145" t="s">
        <v>936</v>
      </c>
      <c r="QRY89" s="145" t="s">
        <v>935</v>
      </c>
      <c r="QRZ89" s="145" t="s">
        <v>936</v>
      </c>
      <c r="QSA89" s="145" t="s">
        <v>935</v>
      </c>
      <c r="QSB89" s="145" t="s">
        <v>936</v>
      </c>
      <c r="QSC89" s="145" t="s">
        <v>935</v>
      </c>
      <c r="QSD89" s="145" t="s">
        <v>936</v>
      </c>
      <c r="QSE89" s="145" t="s">
        <v>935</v>
      </c>
      <c r="QSF89" s="145" t="s">
        <v>936</v>
      </c>
      <c r="QSG89" s="145" t="s">
        <v>935</v>
      </c>
      <c r="QSH89" s="145" t="s">
        <v>936</v>
      </c>
      <c r="QSI89" s="145" t="s">
        <v>935</v>
      </c>
      <c r="QSJ89" s="145" t="s">
        <v>936</v>
      </c>
      <c r="QSK89" s="145" t="s">
        <v>935</v>
      </c>
      <c r="QSL89" s="145" t="s">
        <v>936</v>
      </c>
      <c r="QSM89" s="145" t="s">
        <v>935</v>
      </c>
      <c r="QSN89" s="145" t="s">
        <v>936</v>
      </c>
      <c r="QSO89" s="145" t="s">
        <v>935</v>
      </c>
      <c r="QSP89" s="145" t="s">
        <v>936</v>
      </c>
      <c r="QSQ89" s="145" t="s">
        <v>935</v>
      </c>
      <c r="QSR89" s="145" t="s">
        <v>936</v>
      </c>
      <c r="QSS89" s="145" t="s">
        <v>935</v>
      </c>
      <c r="QST89" s="145" t="s">
        <v>936</v>
      </c>
      <c r="QSU89" s="145" t="s">
        <v>935</v>
      </c>
      <c r="QSV89" s="145" t="s">
        <v>936</v>
      </c>
      <c r="QSW89" s="145" t="s">
        <v>935</v>
      </c>
      <c r="QSX89" s="145" t="s">
        <v>936</v>
      </c>
      <c r="QSY89" s="145" t="s">
        <v>935</v>
      </c>
      <c r="QSZ89" s="145" t="s">
        <v>936</v>
      </c>
      <c r="QTA89" s="145" t="s">
        <v>935</v>
      </c>
      <c r="QTB89" s="145" t="s">
        <v>936</v>
      </c>
      <c r="QTC89" s="145" t="s">
        <v>935</v>
      </c>
      <c r="QTD89" s="145" t="s">
        <v>936</v>
      </c>
      <c r="QTE89" s="145" t="s">
        <v>935</v>
      </c>
      <c r="QTF89" s="145" t="s">
        <v>936</v>
      </c>
      <c r="QTG89" s="145" t="s">
        <v>935</v>
      </c>
      <c r="QTH89" s="145" t="s">
        <v>936</v>
      </c>
      <c r="QTI89" s="145" t="s">
        <v>935</v>
      </c>
      <c r="QTJ89" s="145" t="s">
        <v>936</v>
      </c>
      <c r="QTK89" s="145" t="s">
        <v>935</v>
      </c>
      <c r="QTL89" s="145" t="s">
        <v>936</v>
      </c>
      <c r="QTM89" s="145" t="s">
        <v>935</v>
      </c>
      <c r="QTN89" s="145" t="s">
        <v>936</v>
      </c>
      <c r="QTO89" s="145" t="s">
        <v>935</v>
      </c>
      <c r="QTP89" s="145" t="s">
        <v>936</v>
      </c>
      <c r="QTQ89" s="145" t="s">
        <v>935</v>
      </c>
      <c r="QTR89" s="145" t="s">
        <v>936</v>
      </c>
      <c r="QTS89" s="145" t="s">
        <v>935</v>
      </c>
      <c r="QTT89" s="145" t="s">
        <v>936</v>
      </c>
      <c r="QTU89" s="145" t="s">
        <v>935</v>
      </c>
      <c r="QTV89" s="145" t="s">
        <v>936</v>
      </c>
      <c r="QTW89" s="145" t="s">
        <v>935</v>
      </c>
      <c r="QTX89" s="145" t="s">
        <v>936</v>
      </c>
      <c r="QTY89" s="145" t="s">
        <v>935</v>
      </c>
      <c r="QTZ89" s="145" t="s">
        <v>936</v>
      </c>
      <c r="QUA89" s="145" t="s">
        <v>935</v>
      </c>
      <c r="QUB89" s="145" t="s">
        <v>936</v>
      </c>
      <c r="QUC89" s="145" t="s">
        <v>935</v>
      </c>
      <c r="QUD89" s="145" t="s">
        <v>936</v>
      </c>
      <c r="QUE89" s="145" t="s">
        <v>935</v>
      </c>
      <c r="QUF89" s="145" t="s">
        <v>936</v>
      </c>
      <c r="QUG89" s="145" t="s">
        <v>935</v>
      </c>
      <c r="QUH89" s="145" t="s">
        <v>936</v>
      </c>
      <c r="QUI89" s="145" t="s">
        <v>935</v>
      </c>
      <c r="QUJ89" s="145" t="s">
        <v>936</v>
      </c>
      <c r="QUK89" s="145" t="s">
        <v>935</v>
      </c>
      <c r="QUL89" s="145" t="s">
        <v>936</v>
      </c>
      <c r="QUM89" s="145" t="s">
        <v>935</v>
      </c>
      <c r="QUN89" s="145" t="s">
        <v>936</v>
      </c>
      <c r="QUO89" s="145" t="s">
        <v>935</v>
      </c>
      <c r="QUP89" s="145" t="s">
        <v>936</v>
      </c>
      <c r="QUQ89" s="145" t="s">
        <v>935</v>
      </c>
      <c r="QUR89" s="145" t="s">
        <v>936</v>
      </c>
      <c r="QUS89" s="145" t="s">
        <v>935</v>
      </c>
      <c r="QUT89" s="145" t="s">
        <v>936</v>
      </c>
      <c r="QUU89" s="145" t="s">
        <v>935</v>
      </c>
      <c r="QUV89" s="145" t="s">
        <v>936</v>
      </c>
      <c r="QUW89" s="145" t="s">
        <v>935</v>
      </c>
      <c r="QUX89" s="145" t="s">
        <v>936</v>
      </c>
      <c r="QUY89" s="145" t="s">
        <v>935</v>
      </c>
      <c r="QUZ89" s="145" t="s">
        <v>936</v>
      </c>
      <c r="QVA89" s="145" t="s">
        <v>935</v>
      </c>
      <c r="QVB89" s="145" t="s">
        <v>936</v>
      </c>
      <c r="QVC89" s="145" t="s">
        <v>935</v>
      </c>
      <c r="QVD89" s="145" t="s">
        <v>936</v>
      </c>
      <c r="QVE89" s="145" t="s">
        <v>935</v>
      </c>
      <c r="QVF89" s="145" t="s">
        <v>936</v>
      </c>
      <c r="QVG89" s="145" t="s">
        <v>935</v>
      </c>
      <c r="QVH89" s="145" t="s">
        <v>936</v>
      </c>
      <c r="QVI89" s="145" t="s">
        <v>935</v>
      </c>
      <c r="QVJ89" s="145" t="s">
        <v>936</v>
      </c>
      <c r="QVK89" s="145" t="s">
        <v>935</v>
      </c>
      <c r="QVL89" s="145" t="s">
        <v>936</v>
      </c>
      <c r="QVM89" s="145" t="s">
        <v>935</v>
      </c>
      <c r="QVN89" s="145" t="s">
        <v>936</v>
      </c>
      <c r="QVO89" s="145" t="s">
        <v>935</v>
      </c>
      <c r="QVP89" s="145" t="s">
        <v>936</v>
      </c>
      <c r="QVQ89" s="145" t="s">
        <v>935</v>
      </c>
      <c r="QVR89" s="145" t="s">
        <v>936</v>
      </c>
      <c r="QVS89" s="145" t="s">
        <v>935</v>
      </c>
      <c r="QVT89" s="145" t="s">
        <v>936</v>
      </c>
      <c r="QVU89" s="145" t="s">
        <v>935</v>
      </c>
      <c r="QVV89" s="145" t="s">
        <v>936</v>
      </c>
      <c r="QVW89" s="145" t="s">
        <v>935</v>
      </c>
      <c r="QVX89" s="145" t="s">
        <v>936</v>
      </c>
      <c r="QVY89" s="145" t="s">
        <v>935</v>
      </c>
      <c r="QVZ89" s="145" t="s">
        <v>936</v>
      </c>
      <c r="QWA89" s="145" t="s">
        <v>935</v>
      </c>
      <c r="QWB89" s="145" t="s">
        <v>936</v>
      </c>
      <c r="QWC89" s="145" t="s">
        <v>935</v>
      </c>
      <c r="QWD89" s="145" t="s">
        <v>936</v>
      </c>
      <c r="QWE89" s="145" t="s">
        <v>935</v>
      </c>
      <c r="QWF89" s="145" t="s">
        <v>936</v>
      </c>
      <c r="QWG89" s="145" t="s">
        <v>935</v>
      </c>
      <c r="QWH89" s="145" t="s">
        <v>936</v>
      </c>
      <c r="QWI89" s="145" t="s">
        <v>935</v>
      </c>
      <c r="QWJ89" s="145" t="s">
        <v>936</v>
      </c>
      <c r="QWK89" s="145" t="s">
        <v>935</v>
      </c>
      <c r="QWL89" s="145" t="s">
        <v>936</v>
      </c>
      <c r="QWM89" s="145" t="s">
        <v>935</v>
      </c>
      <c r="QWN89" s="145" t="s">
        <v>936</v>
      </c>
      <c r="QWO89" s="145" t="s">
        <v>935</v>
      </c>
      <c r="QWP89" s="145" t="s">
        <v>936</v>
      </c>
      <c r="QWQ89" s="145" t="s">
        <v>935</v>
      </c>
      <c r="QWR89" s="145" t="s">
        <v>936</v>
      </c>
      <c r="QWS89" s="145" t="s">
        <v>935</v>
      </c>
      <c r="QWT89" s="145" t="s">
        <v>936</v>
      </c>
      <c r="QWU89" s="145" t="s">
        <v>935</v>
      </c>
      <c r="QWV89" s="145" t="s">
        <v>936</v>
      </c>
      <c r="QWW89" s="145" t="s">
        <v>935</v>
      </c>
      <c r="QWX89" s="145" t="s">
        <v>936</v>
      </c>
      <c r="QWY89" s="145" t="s">
        <v>935</v>
      </c>
      <c r="QWZ89" s="145" t="s">
        <v>936</v>
      </c>
      <c r="QXA89" s="145" t="s">
        <v>935</v>
      </c>
      <c r="QXB89" s="145" t="s">
        <v>936</v>
      </c>
      <c r="QXC89" s="145" t="s">
        <v>935</v>
      </c>
      <c r="QXD89" s="145" t="s">
        <v>936</v>
      </c>
      <c r="QXE89" s="145" t="s">
        <v>935</v>
      </c>
      <c r="QXF89" s="145" t="s">
        <v>936</v>
      </c>
      <c r="QXG89" s="145" t="s">
        <v>935</v>
      </c>
      <c r="QXH89" s="145" t="s">
        <v>936</v>
      </c>
      <c r="QXI89" s="145" t="s">
        <v>935</v>
      </c>
      <c r="QXJ89" s="145" t="s">
        <v>936</v>
      </c>
      <c r="QXK89" s="145" t="s">
        <v>935</v>
      </c>
      <c r="QXL89" s="145" t="s">
        <v>936</v>
      </c>
      <c r="QXM89" s="145" t="s">
        <v>935</v>
      </c>
      <c r="QXN89" s="145" t="s">
        <v>936</v>
      </c>
      <c r="QXO89" s="145" t="s">
        <v>935</v>
      </c>
      <c r="QXP89" s="145" t="s">
        <v>936</v>
      </c>
      <c r="QXQ89" s="145" t="s">
        <v>935</v>
      </c>
      <c r="QXR89" s="145" t="s">
        <v>936</v>
      </c>
      <c r="QXS89" s="145" t="s">
        <v>935</v>
      </c>
      <c r="QXT89" s="145" t="s">
        <v>936</v>
      </c>
      <c r="QXU89" s="145" t="s">
        <v>935</v>
      </c>
      <c r="QXV89" s="145" t="s">
        <v>936</v>
      </c>
      <c r="QXW89" s="145" t="s">
        <v>935</v>
      </c>
      <c r="QXX89" s="145" t="s">
        <v>936</v>
      </c>
      <c r="QXY89" s="145" t="s">
        <v>935</v>
      </c>
      <c r="QXZ89" s="145" t="s">
        <v>936</v>
      </c>
      <c r="QYA89" s="145" t="s">
        <v>935</v>
      </c>
      <c r="QYB89" s="145" t="s">
        <v>936</v>
      </c>
      <c r="QYC89" s="145" t="s">
        <v>935</v>
      </c>
      <c r="QYD89" s="145" t="s">
        <v>936</v>
      </c>
      <c r="QYE89" s="145" t="s">
        <v>935</v>
      </c>
      <c r="QYF89" s="145" t="s">
        <v>936</v>
      </c>
      <c r="QYG89" s="145" t="s">
        <v>935</v>
      </c>
      <c r="QYH89" s="145" t="s">
        <v>936</v>
      </c>
      <c r="QYI89" s="145" t="s">
        <v>935</v>
      </c>
      <c r="QYJ89" s="145" t="s">
        <v>936</v>
      </c>
      <c r="QYK89" s="145" t="s">
        <v>935</v>
      </c>
      <c r="QYL89" s="145" t="s">
        <v>936</v>
      </c>
      <c r="QYM89" s="145" t="s">
        <v>935</v>
      </c>
      <c r="QYN89" s="145" t="s">
        <v>936</v>
      </c>
      <c r="QYO89" s="145" t="s">
        <v>935</v>
      </c>
      <c r="QYP89" s="145" t="s">
        <v>936</v>
      </c>
      <c r="QYQ89" s="145" t="s">
        <v>935</v>
      </c>
      <c r="QYR89" s="145" t="s">
        <v>936</v>
      </c>
      <c r="QYS89" s="145" t="s">
        <v>935</v>
      </c>
      <c r="QYT89" s="145" t="s">
        <v>936</v>
      </c>
      <c r="QYU89" s="145" t="s">
        <v>935</v>
      </c>
      <c r="QYV89" s="145" t="s">
        <v>936</v>
      </c>
      <c r="QYW89" s="145" t="s">
        <v>935</v>
      </c>
      <c r="QYX89" s="145" t="s">
        <v>936</v>
      </c>
      <c r="QYY89" s="145" t="s">
        <v>935</v>
      </c>
      <c r="QYZ89" s="145" t="s">
        <v>936</v>
      </c>
      <c r="QZA89" s="145" t="s">
        <v>935</v>
      </c>
      <c r="QZB89" s="145" t="s">
        <v>936</v>
      </c>
      <c r="QZC89" s="145" t="s">
        <v>935</v>
      </c>
      <c r="QZD89" s="145" t="s">
        <v>936</v>
      </c>
      <c r="QZE89" s="145" t="s">
        <v>935</v>
      </c>
      <c r="QZF89" s="145" t="s">
        <v>936</v>
      </c>
      <c r="QZG89" s="145" t="s">
        <v>935</v>
      </c>
      <c r="QZH89" s="145" t="s">
        <v>936</v>
      </c>
      <c r="QZI89" s="145" t="s">
        <v>935</v>
      </c>
      <c r="QZJ89" s="145" t="s">
        <v>936</v>
      </c>
      <c r="QZK89" s="145" t="s">
        <v>935</v>
      </c>
      <c r="QZL89" s="145" t="s">
        <v>936</v>
      </c>
      <c r="QZM89" s="145" t="s">
        <v>935</v>
      </c>
      <c r="QZN89" s="145" t="s">
        <v>936</v>
      </c>
      <c r="QZO89" s="145" t="s">
        <v>935</v>
      </c>
      <c r="QZP89" s="145" t="s">
        <v>936</v>
      </c>
      <c r="QZQ89" s="145" t="s">
        <v>935</v>
      </c>
      <c r="QZR89" s="145" t="s">
        <v>936</v>
      </c>
      <c r="QZS89" s="145" t="s">
        <v>935</v>
      </c>
      <c r="QZT89" s="145" t="s">
        <v>936</v>
      </c>
      <c r="QZU89" s="145" t="s">
        <v>935</v>
      </c>
      <c r="QZV89" s="145" t="s">
        <v>936</v>
      </c>
      <c r="QZW89" s="145" t="s">
        <v>935</v>
      </c>
      <c r="QZX89" s="145" t="s">
        <v>936</v>
      </c>
      <c r="QZY89" s="145" t="s">
        <v>935</v>
      </c>
      <c r="QZZ89" s="145" t="s">
        <v>936</v>
      </c>
      <c r="RAA89" s="145" t="s">
        <v>935</v>
      </c>
      <c r="RAB89" s="145" t="s">
        <v>936</v>
      </c>
      <c r="RAC89" s="145" t="s">
        <v>935</v>
      </c>
      <c r="RAD89" s="145" t="s">
        <v>936</v>
      </c>
      <c r="RAE89" s="145" t="s">
        <v>935</v>
      </c>
      <c r="RAF89" s="145" t="s">
        <v>936</v>
      </c>
      <c r="RAG89" s="145" t="s">
        <v>935</v>
      </c>
      <c r="RAH89" s="145" t="s">
        <v>936</v>
      </c>
      <c r="RAI89" s="145" t="s">
        <v>935</v>
      </c>
      <c r="RAJ89" s="145" t="s">
        <v>936</v>
      </c>
      <c r="RAK89" s="145" t="s">
        <v>935</v>
      </c>
      <c r="RAL89" s="145" t="s">
        <v>936</v>
      </c>
      <c r="RAM89" s="145" t="s">
        <v>935</v>
      </c>
      <c r="RAN89" s="145" t="s">
        <v>936</v>
      </c>
      <c r="RAO89" s="145" t="s">
        <v>935</v>
      </c>
      <c r="RAP89" s="145" t="s">
        <v>936</v>
      </c>
      <c r="RAQ89" s="145" t="s">
        <v>935</v>
      </c>
      <c r="RAR89" s="145" t="s">
        <v>936</v>
      </c>
      <c r="RAS89" s="145" t="s">
        <v>935</v>
      </c>
      <c r="RAT89" s="145" t="s">
        <v>936</v>
      </c>
      <c r="RAU89" s="145" t="s">
        <v>935</v>
      </c>
      <c r="RAV89" s="145" t="s">
        <v>936</v>
      </c>
      <c r="RAW89" s="145" t="s">
        <v>935</v>
      </c>
      <c r="RAX89" s="145" t="s">
        <v>936</v>
      </c>
      <c r="RAY89" s="145" t="s">
        <v>935</v>
      </c>
      <c r="RAZ89" s="145" t="s">
        <v>936</v>
      </c>
      <c r="RBA89" s="145" t="s">
        <v>935</v>
      </c>
      <c r="RBB89" s="145" t="s">
        <v>936</v>
      </c>
      <c r="RBC89" s="145" t="s">
        <v>935</v>
      </c>
      <c r="RBD89" s="145" t="s">
        <v>936</v>
      </c>
      <c r="RBE89" s="145" t="s">
        <v>935</v>
      </c>
      <c r="RBF89" s="145" t="s">
        <v>936</v>
      </c>
      <c r="RBG89" s="145" t="s">
        <v>935</v>
      </c>
      <c r="RBH89" s="145" t="s">
        <v>936</v>
      </c>
      <c r="RBI89" s="145" t="s">
        <v>935</v>
      </c>
      <c r="RBJ89" s="145" t="s">
        <v>936</v>
      </c>
      <c r="RBK89" s="145" t="s">
        <v>935</v>
      </c>
      <c r="RBL89" s="145" t="s">
        <v>936</v>
      </c>
      <c r="RBM89" s="145" t="s">
        <v>935</v>
      </c>
      <c r="RBN89" s="145" t="s">
        <v>936</v>
      </c>
      <c r="RBO89" s="145" t="s">
        <v>935</v>
      </c>
      <c r="RBP89" s="145" t="s">
        <v>936</v>
      </c>
      <c r="RBQ89" s="145" t="s">
        <v>935</v>
      </c>
      <c r="RBR89" s="145" t="s">
        <v>936</v>
      </c>
      <c r="RBS89" s="145" t="s">
        <v>935</v>
      </c>
      <c r="RBT89" s="145" t="s">
        <v>936</v>
      </c>
      <c r="RBU89" s="145" t="s">
        <v>935</v>
      </c>
      <c r="RBV89" s="145" t="s">
        <v>936</v>
      </c>
      <c r="RBW89" s="145" t="s">
        <v>935</v>
      </c>
      <c r="RBX89" s="145" t="s">
        <v>936</v>
      </c>
      <c r="RBY89" s="145" t="s">
        <v>935</v>
      </c>
      <c r="RBZ89" s="145" t="s">
        <v>936</v>
      </c>
      <c r="RCA89" s="145" t="s">
        <v>935</v>
      </c>
      <c r="RCB89" s="145" t="s">
        <v>936</v>
      </c>
      <c r="RCC89" s="145" t="s">
        <v>935</v>
      </c>
      <c r="RCD89" s="145" t="s">
        <v>936</v>
      </c>
      <c r="RCE89" s="145" t="s">
        <v>935</v>
      </c>
      <c r="RCF89" s="145" t="s">
        <v>936</v>
      </c>
      <c r="RCG89" s="145" t="s">
        <v>935</v>
      </c>
      <c r="RCH89" s="145" t="s">
        <v>936</v>
      </c>
      <c r="RCI89" s="145" t="s">
        <v>935</v>
      </c>
      <c r="RCJ89" s="145" t="s">
        <v>936</v>
      </c>
      <c r="RCK89" s="145" t="s">
        <v>935</v>
      </c>
      <c r="RCL89" s="145" t="s">
        <v>936</v>
      </c>
      <c r="RCM89" s="145" t="s">
        <v>935</v>
      </c>
      <c r="RCN89" s="145" t="s">
        <v>936</v>
      </c>
      <c r="RCO89" s="145" t="s">
        <v>935</v>
      </c>
      <c r="RCP89" s="145" t="s">
        <v>936</v>
      </c>
      <c r="RCQ89" s="145" t="s">
        <v>935</v>
      </c>
      <c r="RCR89" s="145" t="s">
        <v>936</v>
      </c>
      <c r="RCS89" s="145" t="s">
        <v>935</v>
      </c>
      <c r="RCT89" s="145" t="s">
        <v>936</v>
      </c>
      <c r="RCU89" s="145" t="s">
        <v>935</v>
      </c>
      <c r="RCV89" s="145" t="s">
        <v>936</v>
      </c>
      <c r="RCW89" s="145" t="s">
        <v>935</v>
      </c>
      <c r="RCX89" s="145" t="s">
        <v>936</v>
      </c>
      <c r="RCY89" s="145" t="s">
        <v>935</v>
      </c>
      <c r="RCZ89" s="145" t="s">
        <v>936</v>
      </c>
      <c r="RDA89" s="145" t="s">
        <v>935</v>
      </c>
      <c r="RDB89" s="145" t="s">
        <v>936</v>
      </c>
      <c r="RDC89" s="145" t="s">
        <v>935</v>
      </c>
      <c r="RDD89" s="145" t="s">
        <v>936</v>
      </c>
      <c r="RDE89" s="145" t="s">
        <v>935</v>
      </c>
      <c r="RDF89" s="145" t="s">
        <v>936</v>
      </c>
      <c r="RDG89" s="145" t="s">
        <v>935</v>
      </c>
      <c r="RDH89" s="145" t="s">
        <v>936</v>
      </c>
      <c r="RDI89" s="145" t="s">
        <v>935</v>
      </c>
      <c r="RDJ89" s="145" t="s">
        <v>936</v>
      </c>
      <c r="RDK89" s="145" t="s">
        <v>935</v>
      </c>
      <c r="RDL89" s="145" t="s">
        <v>936</v>
      </c>
      <c r="RDM89" s="145" t="s">
        <v>935</v>
      </c>
      <c r="RDN89" s="145" t="s">
        <v>936</v>
      </c>
      <c r="RDO89" s="145" t="s">
        <v>935</v>
      </c>
      <c r="RDP89" s="145" t="s">
        <v>936</v>
      </c>
      <c r="RDQ89" s="145" t="s">
        <v>935</v>
      </c>
      <c r="RDR89" s="145" t="s">
        <v>936</v>
      </c>
      <c r="RDS89" s="145" t="s">
        <v>935</v>
      </c>
      <c r="RDT89" s="145" t="s">
        <v>936</v>
      </c>
      <c r="RDU89" s="145" t="s">
        <v>935</v>
      </c>
      <c r="RDV89" s="145" t="s">
        <v>936</v>
      </c>
      <c r="RDW89" s="145" t="s">
        <v>935</v>
      </c>
      <c r="RDX89" s="145" t="s">
        <v>936</v>
      </c>
      <c r="RDY89" s="145" t="s">
        <v>935</v>
      </c>
      <c r="RDZ89" s="145" t="s">
        <v>936</v>
      </c>
      <c r="REA89" s="145" t="s">
        <v>935</v>
      </c>
      <c r="REB89" s="145" t="s">
        <v>936</v>
      </c>
      <c r="REC89" s="145" t="s">
        <v>935</v>
      </c>
      <c r="RED89" s="145" t="s">
        <v>936</v>
      </c>
      <c r="REE89" s="145" t="s">
        <v>935</v>
      </c>
      <c r="REF89" s="145" t="s">
        <v>936</v>
      </c>
      <c r="REG89" s="145" t="s">
        <v>935</v>
      </c>
      <c r="REH89" s="145" t="s">
        <v>936</v>
      </c>
      <c r="REI89" s="145" t="s">
        <v>935</v>
      </c>
      <c r="REJ89" s="145" t="s">
        <v>936</v>
      </c>
      <c r="REK89" s="145" t="s">
        <v>935</v>
      </c>
      <c r="REL89" s="145" t="s">
        <v>936</v>
      </c>
      <c r="REM89" s="145" t="s">
        <v>935</v>
      </c>
      <c r="REN89" s="145" t="s">
        <v>936</v>
      </c>
      <c r="REO89" s="145" t="s">
        <v>935</v>
      </c>
      <c r="REP89" s="145" t="s">
        <v>936</v>
      </c>
      <c r="REQ89" s="145" t="s">
        <v>935</v>
      </c>
      <c r="RER89" s="145" t="s">
        <v>936</v>
      </c>
      <c r="RES89" s="145" t="s">
        <v>935</v>
      </c>
      <c r="RET89" s="145" t="s">
        <v>936</v>
      </c>
      <c r="REU89" s="145" t="s">
        <v>935</v>
      </c>
      <c r="REV89" s="145" t="s">
        <v>936</v>
      </c>
      <c r="REW89" s="145" t="s">
        <v>935</v>
      </c>
      <c r="REX89" s="145" t="s">
        <v>936</v>
      </c>
      <c r="REY89" s="145" t="s">
        <v>935</v>
      </c>
      <c r="REZ89" s="145" t="s">
        <v>936</v>
      </c>
      <c r="RFA89" s="145" t="s">
        <v>935</v>
      </c>
      <c r="RFB89" s="145" t="s">
        <v>936</v>
      </c>
      <c r="RFC89" s="145" t="s">
        <v>935</v>
      </c>
      <c r="RFD89" s="145" t="s">
        <v>936</v>
      </c>
      <c r="RFE89" s="145" t="s">
        <v>935</v>
      </c>
      <c r="RFF89" s="145" t="s">
        <v>936</v>
      </c>
      <c r="RFG89" s="145" t="s">
        <v>935</v>
      </c>
      <c r="RFH89" s="145" t="s">
        <v>936</v>
      </c>
      <c r="RFI89" s="145" t="s">
        <v>935</v>
      </c>
      <c r="RFJ89" s="145" t="s">
        <v>936</v>
      </c>
      <c r="RFK89" s="145" t="s">
        <v>935</v>
      </c>
      <c r="RFL89" s="145" t="s">
        <v>936</v>
      </c>
      <c r="RFM89" s="145" t="s">
        <v>935</v>
      </c>
      <c r="RFN89" s="145" t="s">
        <v>936</v>
      </c>
      <c r="RFO89" s="145" t="s">
        <v>935</v>
      </c>
      <c r="RFP89" s="145" t="s">
        <v>936</v>
      </c>
      <c r="RFQ89" s="145" t="s">
        <v>935</v>
      </c>
      <c r="RFR89" s="145" t="s">
        <v>936</v>
      </c>
      <c r="RFS89" s="145" t="s">
        <v>935</v>
      </c>
      <c r="RFT89" s="145" t="s">
        <v>936</v>
      </c>
      <c r="RFU89" s="145" t="s">
        <v>935</v>
      </c>
      <c r="RFV89" s="145" t="s">
        <v>936</v>
      </c>
      <c r="RFW89" s="145" t="s">
        <v>935</v>
      </c>
      <c r="RFX89" s="145" t="s">
        <v>936</v>
      </c>
      <c r="RFY89" s="145" t="s">
        <v>935</v>
      </c>
      <c r="RFZ89" s="145" t="s">
        <v>936</v>
      </c>
      <c r="RGA89" s="145" t="s">
        <v>935</v>
      </c>
      <c r="RGB89" s="145" t="s">
        <v>936</v>
      </c>
      <c r="RGC89" s="145" t="s">
        <v>935</v>
      </c>
      <c r="RGD89" s="145" t="s">
        <v>936</v>
      </c>
      <c r="RGE89" s="145" t="s">
        <v>935</v>
      </c>
      <c r="RGF89" s="145" t="s">
        <v>936</v>
      </c>
      <c r="RGG89" s="145" t="s">
        <v>935</v>
      </c>
      <c r="RGH89" s="145" t="s">
        <v>936</v>
      </c>
      <c r="RGI89" s="145" t="s">
        <v>935</v>
      </c>
      <c r="RGJ89" s="145" t="s">
        <v>936</v>
      </c>
      <c r="RGK89" s="145" t="s">
        <v>935</v>
      </c>
      <c r="RGL89" s="145" t="s">
        <v>936</v>
      </c>
      <c r="RGM89" s="145" t="s">
        <v>935</v>
      </c>
      <c r="RGN89" s="145" t="s">
        <v>936</v>
      </c>
      <c r="RGO89" s="145" t="s">
        <v>935</v>
      </c>
      <c r="RGP89" s="145" t="s">
        <v>936</v>
      </c>
      <c r="RGQ89" s="145" t="s">
        <v>935</v>
      </c>
      <c r="RGR89" s="145" t="s">
        <v>936</v>
      </c>
      <c r="RGS89" s="145" t="s">
        <v>935</v>
      </c>
      <c r="RGT89" s="145" t="s">
        <v>936</v>
      </c>
      <c r="RGU89" s="145" t="s">
        <v>935</v>
      </c>
      <c r="RGV89" s="145" t="s">
        <v>936</v>
      </c>
      <c r="RGW89" s="145" t="s">
        <v>935</v>
      </c>
      <c r="RGX89" s="145" t="s">
        <v>936</v>
      </c>
      <c r="RGY89" s="145" t="s">
        <v>935</v>
      </c>
      <c r="RGZ89" s="145" t="s">
        <v>936</v>
      </c>
      <c r="RHA89" s="145" t="s">
        <v>935</v>
      </c>
      <c r="RHB89" s="145" t="s">
        <v>936</v>
      </c>
      <c r="RHC89" s="145" t="s">
        <v>935</v>
      </c>
      <c r="RHD89" s="145" t="s">
        <v>936</v>
      </c>
      <c r="RHE89" s="145" t="s">
        <v>935</v>
      </c>
      <c r="RHF89" s="145" t="s">
        <v>936</v>
      </c>
      <c r="RHG89" s="145" t="s">
        <v>935</v>
      </c>
      <c r="RHH89" s="145" t="s">
        <v>936</v>
      </c>
      <c r="RHI89" s="145" t="s">
        <v>935</v>
      </c>
      <c r="RHJ89" s="145" t="s">
        <v>936</v>
      </c>
      <c r="RHK89" s="145" t="s">
        <v>935</v>
      </c>
      <c r="RHL89" s="145" t="s">
        <v>936</v>
      </c>
      <c r="RHM89" s="145" t="s">
        <v>935</v>
      </c>
      <c r="RHN89" s="145" t="s">
        <v>936</v>
      </c>
      <c r="RHO89" s="145" t="s">
        <v>935</v>
      </c>
      <c r="RHP89" s="145" t="s">
        <v>936</v>
      </c>
      <c r="RHQ89" s="145" t="s">
        <v>935</v>
      </c>
      <c r="RHR89" s="145" t="s">
        <v>936</v>
      </c>
      <c r="RHS89" s="145" t="s">
        <v>935</v>
      </c>
      <c r="RHT89" s="145" t="s">
        <v>936</v>
      </c>
      <c r="RHU89" s="145" t="s">
        <v>935</v>
      </c>
      <c r="RHV89" s="145" t="s">
        <v>936</v>
      </c>
      <c r="RHW89" s="145" t="s">
        <v>935</v>
      </c>
      <c r="RHX89" s="145" t="s">
        <v>936</v>
      </c>
      <c r="RHY89" s="145" t="s">
        <v>935</v>
      </c>
      <c r="RHZ89" s="145" t="s">
        <v>936</v>
      </c>
      <c r="RIA89" s="145" t="s">
        <v>935</v>
      </c>
      <c r="RIB89" s="145" t="s">
        <v>936</v>
      </c>
      <c r="RIC89" s="145" t="s">
        <v>935</v>
      </c>
      <c r="RID89" s="145" t="s">
        <v>936</v>
      </c>
      <c r="RIE89" s="145" t="s">
        <v>935</v>
      </c>
      <c r="RIF89" s="145" t="s">
        <v>936</v>
      </c>
      <c r="RIG89" s="145" t="s">
        <v>935</v>
      </c>
      <c r="RIH89" s="145" t="s">
        <v>936</v>
      </c>
      <c r="RII89" s="145" t="s">
        <v>935</v>
      </c>
      <c r="RIJ89" s="145" t="s">
        <v>936</v>
      </c>
      <c r="RIK89" s="145" t="s">
        <v>935</v>
      </c>
      <c r="RIL89" s="145" t="s">
        <v>936</v>
      </c>
      <c r="RIM89" s="145" t="s">
        <v>935</v>
      </c>
      <c r="RIN89" s="145" t="s">
        <v>936</v>
      </c>
      <c r="RIO89" s="145" t="s">
        <v>935</v>
      </c>
      <c r="RIP89" s="145" t="s">
        <v>936</v>
      </c>
      <c r="RIQ89" s="145" t="s">
        <v>935</v>
      </c>
      <c r="RIR89" s="145" t="s">
        <v>936</v>
      </c>
      <c r="RIS89" s="145" t="s">
        <v>935</v>
      </c>
      <c r="RIT89" s="145" t="s">
        <v>936</v>
      </c>
      <c r="RIU89" s="145" t="s">
        <v>935</v>
      </c>
      <c r="RIV89" s="145" t="s">
        <v>936</v>
      </c>
      <c r="RIW89" s="145" t="s">
        <v>935</v>
      </c>
      <c r="RIX89" s="145" t="s">
        <v>936</v>
      </c>
      <c r="RIY89" s="145" t="s">
        <v>935</v>
      </c>
      <c r="RIZ89" s="145" t="s">
        <v>936</v>
      </c>
      <c r="RJA89" s="145" t="s">
        <v>935</v>
      </c>
      <c r="RJB89" s="145" t="s">
        <v>936</v>
      </c>
      <c r="RJC89" s="145" t="s">
        <v>935</v>
      </c>
      <c r="RJD89" s="145" t="s">
        <v>936</v>
      </c>
      <c r="RJE89" s="145" t="s">
        <v>935</v>
      </c>
      <c r="RJF89" s="145" t="s">
        <v>936</v>
      </c>
      <c r="RJG89" s="145" t="s">
        <v>935</v>
      </c>
      <c r="RJH89" s="145" t="s">
        <v>936</v>
      </c>
      <c r="RJI89" s="145" t="s">
        <v>935</v>
      </c>
      <c r="RJJ89" s="145" t="s">
        <v>936</v>
      </c>
      <c r="RJK89" s="145" t="s">
        <v>935</v>
      </c>
      <c r="RJL89" s="145" t="s">
        <v>936</v>
      </c>
      <c r="RJM89" s="145" t="s">
        <v>935</v>
      </c>
      <c r="RJN89" s="145" t="s">
        <v>936</v>
      </c>
      <c r="RJO89" s="145" t="s">
        <v>935</v>
      </c>
      <c r="RJP89" s="145" t="s">
        <v>936</v>
      </c>
      <c r="RJQ89" s="145" t="s">
        <v>935</v>
      </c>
      <c r="RJR89" s="145" t="s">
        <v>936</v>
      </c>
      <c r="RJS89" s="145" t="s">
        <v>935</v>
      </c>
      <c r="RJT89" s="145" t="s">
        <v>936</v>
      </c>
      <c r="RJU89" s="145" t="s">
        <v>935</v>
      </c>
      <c r="RJV89" s="145" t="s">
        <v>936</v>
      </c>
      <c r="RJW89" s="145" t="s">
        <v>935</v>
      </c>
      <c r="RJX89" s="145" t="s">
        <v>936</v>
      </c>
      <c r="RJY89" s="145" t="s">
        <v>935</v>
      </c>
      <c r="RJZ89" s="145" t="s">
        <v>936</v>
      </c>
      <c r="RKA89" s="145" t="s">
        <v>935</v>
      </c>
      <c r="RKB89" s="145" t="s">
        <v>936</v>
      </c>
      <c r="RKC89" s="145" t="s">
        <v>935</v>
      </c>
      <c r="RKD89" s="145" t="s">
        <v>936</v>
      </c>
      <c r="RKE89" s="145" t="s">
        <v>935</v>
      </c>
      <c r="RKF89" s="145" t="s">
        <v>936</v>
      </c>
      <c r="RKG89" s="145" t="s">
        <v>935</v>
      </c>
      <c r="RKH89" s="145" t="s">
        <v>936</v>
      </c>
      <c r="RKI89" s="145" t="s">
        <v>935</v>
      </c>
      <c r="RKJ89" s="145" t="s">
        <v>936</v>
      </c>
      <c r="RKK89" s="145" t="s">
        <v>935</v>
      </c>
      <c r="RKL89" s="145" t="s">
        <v>936</v>
      </c>
      <c r="RKM89" s="145" t="s">
        <v>935</v>
      </c>
      <c r="RKN89" s="145" t="s">
        <v>936</v>
      </c>
      <c r="RKO89" s="145" t="s">
        <v>935</v>
      </c>
      <c r="RKP89" s="145" t="s">
        <v>936</v>
      </c>
      <c r="RKQ89" s="145" t="s">
        <v>935</v>
      </c>
      <c r="RKR89" s="145" t="s">
        <v>936</v>
      </c>
      <c r="RKS89" s="145" t="s">
        <v>935</v>
      </c>
      <c r="RKT89" s="145" t="s">
        <v>936</v>
      </c>
      <c r="RKU89" s="145" t="s">
        <v>935</v>
      </c>
      <c r="RKV89" s="145" t="s">
        <v>936</v>
      </c>
      <c r="RKW89" s="145" t="s">
        <v>935</v>
      </c>
      <c r="RKX89" s="145" t="s">
        <v>936</v>
      </c>
      <c r="RKY89" s="145" t="s">
        <v>935</v>
      </c>
      <c r="RKZ89" s="145" t="s">
        <v>936</v>
      </c>
      <c r="RLA89" s="145" t="s">
        <v>935</v>
      </c>
      <c r="RLB89" s="145" t="s">
        <v>936</v>
      </c>
      <c r="RLC89" s="145" t="s">
        <v>935</v>
      </c>
      <c r="RLD89" s="145" t="s">
        <v>936</v>
      </c>
      <c r="RLE89" s="145" t="s">
        <v>935</v>
      </c>
      <c r="RLF89" s="145" t="s">
        <v>936</v>
      </c>
      <c r="RLG89" s="145" t="s">
        <v>935</v>
      </c>
      <c r="RLH89" s="145" t="s">
        <v>936</v>
      </c>
      <c r="RLI89" s="145" t="s">
        <v>935</v>
      </c>
      <c r="RLJ89" s="145" t="s">
        <v>936</v>
      </c>
      <c r="RLK89" s="145" t="s">
        <v>935</v>
      </c>
      <c r="RLL89" s="145" t="s">
        <v>936</v>
      </c>
      <c r="RLM89" s="145" t="s">
        <v>935</v>
      </c>
      <c r="RLN89" s="145" t="s">
        <v>936</v>
      </c>
      <c r="RLO89" s="145" t="s">
        <v>935</v>
      </c>
      <c r="RLP89" s="145" t="s">
        <v>936</v>
      </c>
      <c r="RLQ89" s="145" t="s">
        <v>935</v>
      </c>
      <c r="RLR89" s="145" t="s">
        <v>936</v>
      </c>
      <c r="RLS89" s="145" t="s">
        <v>935</v>
      </c>
      <c r="RLT89" s="145" t="s">
        <v>936</v>
      </c>
      <c r="RLU89" s="145" t="s">
        <v>935</v>
      </c>
      <c r="RLV89" s="145" t="s">
        <v>936</v>
      </c>
      <c r="RLW89" s="145" t="s">
        <v>935</v>
      </c>
      <c r="RLX89" s="145" t="s">
        <v>936</v>
      </c>
      <c r="RLY89" s="145" t="s">
        <v>935</v>
      </c>
      <c r="RLZ89" s="145" t="s">
        <v>936</v>
      </c>
      <c r="RMA89" s="145" t="s">
        <v>935</v>
      </c>
      <c r="RMB89" s="145" t="s">
        <v>936</v>
      </c>
      <c r="RMC89" s="145" t="s">
        <v>935</v>
      </c>
      <c r="RMD89" s="145" t="s">
        <v>936</v>
      </c>
      <c r="RME89" s="145" t="s">
        <v>935</v>
      </c>
      <c r="RMF89" s="145" t="s">
        <v>936</v>
      </c>
      <c r="RMG89" s="145" t="s">
        <v>935</v>
      </c>
      <c r="RMH89" s="145" t="s">
        <v>936</v>
      </c>
      <c r="RMI89" s="145" t="s">
        <v>935</v>
      </c>
      <c r="RMJ89" s="145" t="s">
        <v>936</v>
      </c>
      <c r="RMK89" s="145" t="s">
        <v>935</v>
      </c>
      <c r="RML89" s="145" t="s">
        <v>936</v>
      </c>
      <c r="RMM89" s="145" t="s">
        <v>935</v>
      </c>
      <c r="RMN89" s="145" t="s">
        <v>936</v>
      </c>
      <c r="RMO89" s="145" t="s">
        <v>935</v>
      </c>
      <c r="RMP89" s="145" t="s">
        <v>936</v>
      </c>
      <c r="RMQ89" s="145" t="s">
        <v>935</v>
      </c>
      <c r="RMR89" s="145" t="s">
        <v>936</v>
      </c>
      <c r="RMS89" s="145" t="s">
        <v>935</v>
      </c>
      <c r="RMT89" s="145" t="s">
        <v>936</v>
      </c>
      <c r="RMU89" s="145" t="s">
        <v>935</v>
      </c>
      <c r="RMV89" s="145" t="s">
        <v>936</v>
      </c>
      <c r="RMW89" s="145" t="s">
        <v>935</v>
      </c>
      <c r="RMX89" s="145" t="s">
        <v>936</v>
      </c>
      <c r="RMY89" s="145" t="s">
        <v>935</v>
      </c>
      <c r="RMZ89" s="145" t="s">
        <v>936</v>
      </c>
      <c r="RNA89" s="145" t="s">
        <v>935</v>
      </c>
      <c r="RNB89" s="145" t="s">
        <v>936</v>
      </c>
      <c r="RNC89" s="145" t="s">
        <v>935</v>
      </c>
      <c r="RND89" s="145" t="s">
        <v>936</v>
      </c>
      <c r="RNE89" s="145" t="s">
        <v>935</v>
      </c>
      <c r="RNF89" s="145" t="s">
        <v>936</v>
      </c>
      <c r="RNG89" s="145" t="s">
        <v>935</v>
      </c>
      <c r="RNH89" s="145" t="s">
        <v>936</v>
      </c>
      <c r="RNI89" s="145" t="s">
        <v>935</v>
      </c>
      <c r="RNJ89" s="145" t="s">
        <v>936</v>
      </c>
      <c r="RNK89" s="145" t="s">
        <v>935</v>
      </c>
      <c r="RNL89" s="145" t="s">
        <v>936</v>
      </c>
      <c r="RNM89" s="145" t="s">
        <v>935</v>
      </c>
      <c r="RNN89" s="145" t="s">
        <v>936</v>
      </c>
      <c r="RNO89" s="145" t="s">
        <v>935</v>
      </c>
      <c r="RNP89" s="145" t="s">
        <v>936</v>
      </c>
      <c r="RNQ89" s="145" t="s">
        <v>935</v>
      </c>
      <c r="RNR89" s="145" t="s">
        <v>936</v>
      </c>
      <c r="RNS89" s="145" t="s">
        <v>935</v>
      </c>
      <c r="RNT89" s="145" t="s">
        <v>936</v>
      </c>
      <c r="RNU89" s="145" t="s">
        <v>935</v>
      </c>
      <c r="RNV89" s="145" t="s">
        <v>936</v>
      </c>
      <c r="RNW89" s="145" t="s">
        <v>935</v>
      </c>
      <c r="RNX89" s="145" t="s">
        <v>936</v>
      </c>
      <c r="RNY89" s="145" t="s">
        <v>935</v>
      </c>
      <c r="RNZ89" s="145" t="s">
        <v>936</v>
      </c>
      <c r="ROA89" s="145" t="s">
        <v>935</v>
      </c>
      <c r="ROB89" s="145" t="s">
        <v>936</v>
      </c>
      <c r="ROC89" s="145" t="s">
        <v>935</v>
      </c>
      <c r="ROD89" s="145" t="s">
        <v>936</v>
      </c>
      <c r="ROE89" s="145" t="s">
        <v>935</v>
      </c>
      <c r="ROF89" s="145" t="s">
        <v>936</v>
      </c>
      <c r="ROG89" s="145" t="s">
        <v>935</v>
      </c>
      <c r="ROH89" s="145" t="s">
        <v>936</v>
      </c>
      <c r="ROI89" s="145" t="s">
        <v>935</v>
      </c>
      <c r="ROJ89" s="145" t="s">
        <v>936</v>
      </c>
      <c r="ROK89" s="145" t="s">
        <v>935</v>
      </c>
      <c r="ROL89" s="145" t="s">
        <v>936</v>
      </c>
      <c r="ROM89" s="145" t="s">
        <v>935</v>
      </c>
      <c r="RON89" s="145" t="s">
        <v>936</v>
      </c>
      <c r="ROO89" s="145" t="s">
        <v>935</v>
      </c>
      <c r="ROP89" s="145" t="s">
        <v>936</v>
      </c>
      <c r="ROQ89" s="145" t="s">
        <v>935</v>
      </c>
      <c r="ROR89" s="145" t="s">
        <v>936</v>
      </c>
      <c r="ROS89" s="145" t="s">
        <v>935</v>
      </c>
      <c r="ROT89" s="145" t="s">
        <v>936</v>
      </c>
      <c r="ROU89" s="145" t="s">
        <v>935</v>
      </c>
      <c r="ROV89" s="145" t="s">
        <v>936</v>
      </c>
      <c r="ROW89" s="145" t="s">
        <v>935</v>
      </c>
      <c r="ROX89" s="145" t="s">
        <v>936</v>
      </c>
      <c r="ROY89" s="145" t="s">
        <v>935</v>
      </c>
      <c r="ROZ89" s="145" t="s">
        <v>936</v>
      </c>
      <c r="RPA89" s="145" t="s">
        <v>935</v>
      </c>
      <c r="RPB89" s="145" t="s">
        <v>936</v>
      </c>
      <c r="RPC89" s="145" t="s">
        <v>935</v>
      </c>
      <c r="RPD89" s="145" t="s">
        <v>936</v>
      </c>
      <c r="RPE89" s="145" t="s">
        <v>935</v>
      </c>
      <c r="RPF89" s="145" t="s">
        <v>936</v>
      </c>
      <c r="RPG89" s="145" t="s">
        <v>935</v>
      </c>
      <c r="RPH89" s="145" t="s">
        <v>936</v>
      </c>
      <c r="RPI89" s="145" t="s">
        <v>935</v>
      </c>
      <c r="RPJ89" s="145" t="s">
        <v>936</v>
      </c>
      <c r="RPK89" s="145" t="s">
        <v>935</v>
      </c>
      <c r="RPL89" s="145" t="s">
        <v>936</v>
      </c>
      <c r="RPM89" s="145" t="s">
        <v>935</v>
      </c>
      <c r="RPN89" s="145" t="s">
        <v>936</v>
      </c>
      <c r="RPO89" s="145" t="s">
        <v>935</v>
      </c>
      <c r="RPP89" s="145" t="s">
        <v>936</v>
      </c>
      <c r="RPQ89" s="145" t="s">
        <v>935</v>
      </c>
      <c r="RPR89" s="145" t="s">
        <v>936</v>
      </c>
      <c r="RPS89" s="145" t="s">
        <v>935</v>
      </c>
      <c r="RPT89" s="145" t="s">
        <v>936</v>
      </c>
      <c r="RPU89" s="145" t="s">
        <v>935</v>
      </c>
      <c r="RPV89" s="145" t="s">
        <v>936</v>
      </c>
      <c r="RPW89" s="145" t="s">
        <v>935</v>
      </c>
      <c r="RPX89" s="145" t="s">
        <v>936</v>
      </c>
      <c r="RPY89" s="145" t="s">
        <v>935</v>
      </c>
      <c r="RPZ89" s="145" t="s">
        <v>936</v>
      </c>
      <c r="RQA89" s="145" t="s">
        <v>935</v>
      </c>
      <c r="RQB89" s="145" t="s">
        <v>936</v>
      </c>
      <c r="RQC89" s="145" t="s">
        <v>935</v>
      </c>
      <c r="RQD89" s="145" t="s">
        <v>936</v>
      </c>
      <c r="RQE89" s="145" t="s">
        <v>935</v>
      </c>
      <c r="RQF89" s="145" t="s">
        <v>936</v>
      </c>
      <c r="RQG89" s="145" t="s">
        <v>935</v>
      </c>
      <c r="RQH89" s="145" t="s">
        <v>936</v>
      </c>
      <c r="RQI89" s="145" t="s">
        <v>935</v>
      </c>
      <c r="RQJ89" s="145" t="s">
        <v>936</v>
      </c>
      <c r="RQK89" s="145" t="s">
        <v>935</v>
      </c>
      <c r="RQL89" s="145" t="s">
        <v>936</v>
      </c>
      <c r="RQM89" s="145" t="s">
        <v>935</v>
      </c>
      <c r="RQN89" s="145" t="s">
        <v>936</v>
      </c>
      <c r="RQO89" s="145" t="s">
        <v>935</v>
      </c>
      <c r="RQP89" s="145" t="s">
        <v>936</v>
      </c>
      <c r="RQQ89" s="145" t="s">
        <v>935</v>
      </c>
      <c r="RQR89" s="145" t="s">
        <v>936</v>
      </c>
      <c r="RQS89" s="145" t="s">
        <v>935</v>
      </c>
      <c r="RQT89" s="145" t="s">
        <v>936</v>
      </c>
      <c r="RQU89" s="145" t="s">
        <v>935</v>
      </c>
      <c r="RQV89" s="145" t="s">
        <v>936</v>
      </c>
      <c r="RQW89" s="145" t="s">
        <v>935</v>
      </c>
      <c r="RQX89" s="145" t="s">
        <v>936</v>
      </c>
      <c r="RQY89" s="145" t="s">
        <v>935</v>
      </c>
      <c r="RQZ89" s="145" t="s">
        <v>936</v>
      </c>
      <c r="RRA89" s="145" t="s">
        <v>935</v>
      </c>
      <c r="RRB89" s="145" t="s">
        <v>936</v>
      </c>
      <c r="RRC89" s="145" t="s">
        <v>935</v>
      </c>
      <c r="RRD89" s="145" t="s">
        <v>936</v>
      </c>
      <c r="RRE89" s="145" t="s">
        <v>935</v>
      </c>
      <c r="RRF89" s="145" t="s">
        <v>936</v>
      </c>
      <c r="RRG89" s="145" t="s">
        <v>935</v>
      </c>
      <c r="RRH89" s="145" t="s">
        <v>936</v>
      </c>
      <c r="RRI89" s="145" t="s">
        <v>935</v>
      </c>
      <c r="RRJ89" s="145" t="s">
        <v>936</v>
      </c>
      <c r="RRK89" s="145" t="s">
        <v>935</v>
      </c>
      <c r="RRL89" s="145" t="s">
        <v>936</v>
      </c>
      <c r="RRM89" s="145" t="s">
        <v>935</v>
      </c>
      <c r="RRN89" s="145" t="s">
        <v>936</v>
      </c>
      <c r="RRO89" s="145" t="s">
        <v>935</v>
      </c>
      <c r="RRP89" s="145" t="s">
        <v>936</v>
      </c>
      <c r="RRQ89" s="145" t="s">
        <v>935</v>
      </c>
      <c r="RRR89" s="145" t="s">
        <v>936</v>
      </c>
      <c r="RRS89" s="145" t="s">
        <v>935</v>
      </c>
      <c r="RRT89" s="145" t="s">
        <v>936</v>
      </c>
      <c r="RRU89" s="145" t="s">
        <v>935</v>
      </c>
      <c r="RRV89" s="145" t="s">
        <v>936</v>
      </c>
      <c r="RRW89" s="145" t="s">
        <v>935</v>
      </c>
      <c r="RRX89" s="145" t="s">
        <v>936</v>
      </c>
      <c r="RRY89" s="145" t="s">
        <v>935</v>
      </c>
      <c r="RRZ89" s="145" t="s">
        <v>936</v>
      </c>
      <c r="RSA89" s="145" t="s">
        <v>935</v>
      </c>
      <c r="RSB89" s="145" t="s">
        <v>936</v>
      </c>
      <c r="RSC89" s="145" t="s">
        <v>935</v>
      </c>
      <c r="RSD89" s="145" t="s">
        <v>936</v>
      </c>
      <c r="RSE89" s="145" t="s">
        <v>935</v>
      </c>
      <c r="RSF89" s="145" t="s">
        <v>936</v>
      </c>
      <c r="RSG89" s="145" t="s">
        <v>935</v>
      </c>
      <c r="RSH89" s="145" t="s">
        <v>936</v>
      </c>
      <c r="RSI89" s="145" t="s">
        <v>935</v>
      </c>
      <c r="RSJ89" s="145" t="s">
        <v>936</v>
      </c>
      <c r="RSK89" s="145" t="s">
        <v>935</v>
      </c>
      <c r="RSL89" s="145" t="s">
        <v>936</v>
      </c>
      <c r="RSM89" s="145" t="s">
        <v>935</v>
      </c>
      <c r="RSN89" s="145" t="s">
        <v>936</v>
      </c>
      <c r="RSO89" s="145" t="s">
        <v>935</v>
      </c>
      <c r="RSP89" s="145" t="s">
        <v>936</v>
      </c>
      <c r="RSQ89" s="145" t="s">
        <v>935</v>
      </c>
      <c r="RSR89" s="145" t="s">
        <v>936</v>
      </c>
      <c r="RSS89" s="145" t="s">
        <v>935</v>
      </c>
      <c r="RST89" s="145" t="s">
        <v>936</v>
      </c>
      <c r="RSU89" s="145" t="s">
        <v>935</v>
      </c>
      <c r="RSV89" s="145" t="s">
        <v>936</v>
      </c>
      <c r="RSW89" s="145" t="s">
        <v>935</v>
      </c>
      <c r="RSX89" s="145" t="s">
        <v>936</v>
      </c>
      <c r="RSY89" s="145" t="s">
        <v>935</v>
      </c>
      <c r="RSZ89" s="145" t="s">
        <v>936</v>
      </c>
      <c r="RTA89" s="145" t="s">
        <v>935</v>
      </c>
      <c r="RTB89" s="145" t="s">
        <v>936</v>
      </c>
      <c r="RTC89" s="145" t="s">
        <v>935</v>
      </c>
      <c r="RTD89" s="145" t="s">
        <v>936</v>
      </c>
      <c r="RTE89" s="145" t="s">
        <v>935</v>
      </c>
      <c r="RTF89" s="145" t="s">
        <v>936</v>
      </c>
      <c r="RTG89" s="145" t="s">
        <v>935</v>
      </c>
      <c r="RTH89" s="145" t="s">
        <v>936</v>
      </c>
      <c r="RTI89" s="145" t="s">
        <v>935</v>
      </c>
      <c r="RTJ89" s="145" t="s">
        <v>936</v>
      </c>
      <c r="RTK89" s="145" t="s">
        <v>935</v>
      </c>
      <c r="RTL89" s="145" t="s">
        <v>936</v>
      </c>
      <c r="RTM89" s="145" t="s">
        <v>935</v>
      </c>
      <c r="RTN89" s="145" t="s">
        <v>936</v>
      </c>
      <c r="RTO89" s="145" t="s">
        <v>935</v>
      </c>
      <c r="RTP89" s="145" t="s">
        <v>936</v>
      </c>
      <c r="RTQ89" s="145" t="s">
        <v>935</v>
      </c>
      <c r="RTR89" s="145" t="s">
        <v>936</v>
      </c>
      <c r="RTS89" s="145" t="s">
        <v>935</v>
      </c>
      <c r="RTT89" s="145" t="s">
        <v>936</v>
      </c>
      <c r="RTU89" s="145" t="s">
        <v>935</v>
      </c>
      <c r="RTV89" s="145" t="s">
        <v>936</v>
      </c>
      <c r="RTW89" s="145" t="s">
        <v>935</v>
      </c>
      <c r="RTX89" s="145" t="s">
        <v>936</v>
      </c>
      <c r="RTY89" s="145" t="s">
        <v>935</v>
      </c>
      <c r="RTZ89" s="145" t="s">
        <v>936</v>
      </c>
      <c r="RUA89" s="145" t="s">
        <v>935</v>
      </c>
      <c r="RUB89" s="145" t="s">
        <v>936</v>
      </c>
      <c r="RUC89" s="145" t="s">
        <v>935</v>
      </c>
      <c r="RUD89" s="145" t="s">
        <v>936</v>
      </c>
      <c r="RUE89" s="145" t="s">
        <v>935</v>
      </c>
      <c r="RUF89" s="145" t="s">
        <v>936</v>
      </c>
      <c r="RUG89" s="145" t="s">
        <v>935</v>
      </c>
      <c r="RUH89" s="145" t="s">
        <v>936</v>
      </c>
      <c r="RUI89" s="145" t="s">
        <v>935</v>
      </c>
      <c r="RUJ89" s="145" t="s">
        <v>936</v>
      </c>
      <c r="RUK89" s="145" t="s">
        <v>935</v>
      </c>
      <c r="RUL89" s="145" t="s">
        <v>936</v>
      </c>
      <c r="RUM89" s="145" t="s">
        <v>935</v>
      </c>
      <c r="RUN89" s="145" t="s">
        <v>936</v>
      </c>
      <c r="RUO89" s="145" t="s">
        <v>935</v>
      </c>
      <c r="RUP89" s="145" t="s">
        <v>936</v>
      </c>
      <c r="RUQ89" s="145" t="s">
        <v>935</v>
      </c>
      <c r="RUR89" s="145" t="s">
        <v>936</v>
      </c>
      <c r="RUS89" s="145" t="s">
        <v>935</v>
      </c>
      <c r="RUT89" s="145" t="s">
        <v>936</v>
      </c>
      <c r="RUU89" s="145" t="s">
        <v>935</v>
      </c>
      <c r="RUV89" s="145" t="s">
        <v>936</v>
      </c>
      <c r="RUW89" s="145" t="s">
        <v>935</v>
      </c>
      <c r="RUX89" s="145" t="s">
        <v>936</v>
      </c>
      <c r="RUY89" s="145" t="s">
        <v>935</v>
      </c>
      <c r="RUZ89" s="145" t="s">
        <v>936</v>
      </c>
      <c r="RVA89" s="145" t="s">
        <v>935</v>
      </c>
      <c r="RVB89" s="145" t="s">
        <v>936</v>
      </c>
      <c r="RVC89" s="145" t="s">
        <v>935</v>
      </c>
      <c r="RVD89" s="145" t="s">
        <v>936</v>
      </c>
      <c r="RVE89" s="145" t="s">
        <v>935</v>
      </c>
      <c r="RVF89" s="145" t="s">
        <v>936</v>
      </c>
      <c r="RVG89" s="145" t="s">
        <v>935</v>
      </c>
      <c r="RVH89" s="145" t="s">
        <v>936</v>
      </c>
      <c r="RVI89" s="145" t="s">
        <v>935</v>
      </c>
      <c r="RVJ89" s="145" t="s">
        <v>936</v>
      </c>
      <c r="RVK89" s="145" t="s">
        <v>935</v>
      </c>
      <c r="RVL89" s="145" t="s">
        <v>936</v>
      </c>
      <c r="RVM89" s="145" t="s">
        <v>935</v>
      </c>
      <c r="RVN89" s="145" t="s">
        <v>936</v>
      </c>
      <c r="RVO89" s="145" t="s">
        <v>935</v>
      </c>
      <c r="RVP89" s="145" t="s">
        <v>936</v>
      </c>
      <c r="RVQ89" s="145" t="s">
        <v>935</v>
      </c>
      <c r="RVR89" s="145" t="s">
        <v>936</v>
      </c>
      <c r="RVS89" s="145" t="s">
        <v>935</v>
      </c>
      <c r="RVT89" s="145" t="s">
        <v>936</v>
      </c>
      <c r="RVU89" s="145" t="s">
        <v>935</v>
      </c>
      <c r="RVV89" s="145" t="s">
        <v>936</v>
      </c>
      <c r="RVW89" s="145" t="s">
        <v>935</v>
      </c>
      <c r="RVX89" s="145" t="s">
        <v>936</v>
      </c>
      <c r="RVY89" s="145" t="s">
        <v>935</v>
      </c>
      <c r="RVZ89" s="145" t="s">
        <v>936</v>
      </c>
      <c r="RWA89" s="145" t="s">
        <v>935</v>
      </c>
      <c r="RWB89" s="145" t="s">
        <v>936</v>
      </c>
      <c r="RWC89" s="145" t="s">
        <v>935</v>
      </c>
      <c r="RWD89" s="145" t="s">
        <v>936</v>
      </c>
      <c r="RWE89" s="145" t="s">
        <v>935</v>
      </c>
      <c r="RWF89" s="145" t="s">
        <v>936</v>
      </c>
      <c r="RWG89" s="145" t="s">
        <v>935</v>
      </c>
      <c r="RWH89" s="145" t="s">
        <v>936</v>
      </c>
      <c r="RWI89" s="145" t="s">
        <v>935</v>
      </c>
      <c r="RWJ89" s="145" t="s">
        <v>936</v>
      </c>
      <c r="RWK89" s="145" t="s">
        <v>935</v>
      </c>
      <c r="RWL89" s="145" t="s">
        <v>936</v>
      </c>
      <c r="RWM89" s="145" t="s">
        <v>935</v>
      </c>
      <c r="RWN89" s="145" t="s">
        <v>936</v>
      </c>
      <c r="RWO89" s="145" t="s">
        <v>935</v>
      </c>
      <c r="RWP89" s="145" t="s">
        <v>936</v>
      </c>
      <c r="RWQ89" s="145" t="s">
        <v>935</v>
      </c>
      <c r="RWR89" s="145" t="s">
        <v>936</v>
      </c>
      <c r="RWS89" s="145" t="s">
        <v>935</v>
      </c>
      <c r="RWT89" s="145" t="s">
        <v>936</v>
      </c>
      <c r="RWU89" s="145" t="s">
        <v>935</v>
      </c>
      <c r="RWV89" s="145" t="s">
        <v>936</v>
      </c>
      <c r="RWW89" s="145" t="s">
        <v>935</v>
      </c>
      <c r="RWX89" s="145" t="s">
        <v>936</v>
      </c>
      <c r="RWY89" s="145" t="s">
        <v>935</v>
      </c>
      <c r="RWZ89" s="145" t="s">
        <v>936</v>
      </c>
      <c r="RXA89" s="145" t="s">
        <v>935</v>
      </c>
      <c r="RXB89" s="145" t="s">
        <v>936</v>
      </c>
      <c r="RXC89" s="145" t="s">
        <v>935</v>
      </c>
      <c r="RXD89" s="145" t="s">
        <v>936</v>
      </c>
      <c r="RXE89" s="145" t="s">
        <v>935</v>
      </c>
      <c r="RXF89" s="145" t="s">
        <v>936</v>
      </c>
      <c r="RXG89" s="145" t="s">
        <v>935</v>
      </c>
      <c r="RXH89" s="145" t="s">
        <v>936</v>
      </c>
      <c r="RXI89" s="145" t="s">
        <v>935</v>
      </c>
      <c r="RXJ89" s="145" t="s">
        <v>936</v>
      </c>
      <c r="RXK89" s="145" t="s">
        <v>935</v>
      </c>
      <c r="RXL89" s="145" t="s">
        <v>936</v>
      </c>
      <c r="RXM89" s="145" t="s">
        <v>935</v>
      </c>
      <c r="RXN89" s="145" t="s">
        <v>936</v>
      </c>
      <c r="RXO89" s="145" t="s">
        <v>935</v>
      </c>
      <c r="RXP89" s="145" t="s">
        <v>936</v>
      </c>
      <c r="RXQ89" s="145" t="s">
        <v>935</v>
      </c>
      <c r="RXR89" s="145" t="s">
        <v>936</v>
      </c>
      <c r="RXS89" s="145" t="s">
        <v>935</v>
      </c>
      <c r="RXT89" s="145" t="s">
        <v>936</v>
      </c>
      <c r="RXU89" s="145" t="s">
        <v>935</v>
      </c>
      <c r="RXV89" s="145" t="s">
        <v>936</v>
      </c>
      <c r="RXW89" s="145" t="s">
        <v>935</v>
      </c>
      <c r="RXX89" s="145" t="s">
        <v>936</v>
      </c>
      <c r="RXY89" s="145" t="s">
        <v>935</v>
      </c>
      <c r="RXZ89" s="145" t="s">
        <v>936</v>
      </c>
      <c r="RYA89" s="145" t="s">
        <v>935</v>
      </c>
      <c r="RYB89" s="145" t="s">
        <v>936</v>
      </c>
      <c r="RYC89" s="145" t="s">
        <v>935</v>
      </c>
      <c r="RYD89" s="145" t="s">
        <v>936</v>
      </c>
      <c r="RYE89" s="145" t="s">
        <v>935</v>
      </c>
      <c r="RYF89" s="145" t="s">
        <v>936</v>
      </c>
      <c r="RYG89" s="145" t="s">
        <v>935</v>
      </c>
      <c r="RYH89" s="145" t="s">
        <v>936</v>
      </c>
      <c r="RYI89" s="145" t="s">
        <v>935</v>
      </c>
      <c r="RYJ89" s="145" t="s">
        <v>936</v>
      </c>
      <c r="RYK89" s="145" t="s">
        <v>935</v>
      </c>
      <c r="RYL89" s="145" t="s">
        <v>936</v>
      </c>
      <c r="RYM89" s="145" t="s">
        <v>935</v>
      </c>
      <c r="RYN89" s="145" t="s">
        <v>936</v>
      </c>
      <c r="RYO89" s="145" t="s">
        <v>935</v>
      </c>
      <c r="RYP89" s="145" t="s">
        <v>936</v>
      </c>
      <c r="RYQ89" s="145" t="s">
        <v>935</v>
      </c>
      <c r="RYR89" s="145" t="s">
        <v>936</v>
      </c>
      <c r="RYS89" s="145" t="s">
        <v>935</v>
      </c>
      <c r="RYT89" s="145" t="s">
        <v>936</v>
      </c>
      <c r="RYU89" s="145" t="s">
        <v>935</v>
      </c>
      <c r="RYV89" s="145" t="s">
        <v>936</v>
      </c>
      <c r="RYW89" s="145" t="s">
        <v>935</v>
      </c>
      <c r="RYX89" s="145" t="s">
        <v>936</v>
      </c>
      <c r="RYY89" s="145" t="s">
        <v>935</v>
      </c>
      <c r="RYZ89" s="145" t="s">
        <v>936</v>
      </c>
      <c r="RZA89" s="145" t="s">
        <v>935</v>
      </c>
      <c r="RZB89" s="145" t="s">
        <v>936</v>
      </c>
      <c r="RZC89" s="145" t="s">
        <v>935</v>
      </c>
      <c r="RZD89" s="145" t="s">
        <v>936</v>
      </c>
      <c r="RZE89" s="145" t="s">
        <v>935</v>
      </c>
      <c r="RZF89" s="145" t="s">
        <v>936</v>
      </c>
      <c r="RZG89" s="145" t="s">
        <v>935</v>
      </c>
      <c r="RZH89" s="145" t="s">
        <v>936</v>
      </c>
      <c r="RZI89" s="145" t="s">
        <v>935</v>
      </c>
      <c r="RZJ89" s="145" t="s">
        <v>936</v>
      </c>
      <c r="RZK89" s="145" t="s">
        <v>935</v>
      </c>
      <c r="RZL89" s="145" t="s">
        <v>936</v>
      </c>
      <c r="RZM89" s="145" t="s">
        <v>935</v>
      </c>
      <c r="RZN89" s="145" t="s">
        <v>936</v>
      </c>
      <c r="RZO89" s="145" t="s">
        <v>935</v>
      </c>
      <c r="RZP89" s="145" t="s">
        <v>936</v>
      </c>
      <c r="RZQ89" s="145" t="s">
        <v>935</v>
      </c>
      <c r="RZR89" s="145" t="s">
        <v>936</v>
      </c>
      <c r="RZS89" s="145" t="s">
        <v>935</v>
      </c>
      <c r="RZT89" s="145" t="s">
        <v>936</v>
      </c>
      <c r="RZU89" s="145" t="s">
        <v>935</v>
      </c>
      <c r="RZV89" s="145" t="s">
        <v>936</v>
      </c>
      <c r="RZW89" s="145" t="s">
        <v>935</v>
      </c>
      <c r="RZX89" s="145" t="s">
        <v>936</v>
      </c>
      <c r="RZY89" s="145" t="s">
        <v>935</v>
      </c>
      <c r="RZZ89" s="145" t="s">
        <v>936</v>
      </c>
      <c r="SAA89" s="145" t="s">
        <v>935</v>
      </c>
      <c r="SAB89" s="145" t="s">
        <v>936</v>
      </c>
      <c r="SAC89" s="145" t="s">
        <v>935</v>
      </c>
      <c r="SAD89" s="145" t="s">
        <v>936</v>
      </c>
      <c r="SAE89" s="145" t="s">
        <v>935</v>
      </c>
      <c r="SAF89" s="145" t="s">
        <v>936</v>
      </c>
      <c r="SAG89" s="145" t="s">
        <v>935</v>
      </c>
      <c r="SAH89" s="145" t="s">
        <v>936</v>
      </c>
      <c r="SAI89" s="145" t="s">
        <v>935</v>
      </c>
      <c r="SAJ89" s="145" t="s">
        <v>936</v>
      </c>
      <c r="SAK89" s="145" t="s">
        <v>935</v>
      </c>
      <c r="SAL89" s="145" t="s">
        <v>936</v>
      </c>
      <c r="SAM89" s="145" t="s">
        <v>935</v>
      </c>
      <c r="SAN89" s="145" t="s">
        <v>936</v>
      </c>
      <c r="SAO89" s="145" t="s">
        <v>935</v>
      </c>
      <c r="SAP89" s="145" t="s">
        <v>936</v>
      </c>
      <c r="SAQ89" s="145" t="s">
        <v>935</v>
      </c>
      <c r="SAR89" s="145" t="s">
        <v>936</v>
      </c>
      <c r="SAS89" s="145" t="s">
        <v>935</v>
      </c>
      <c r="SAT89" s="145" t="s">
        <v>936</v>
      </c>
      <c r="SAU89" s="145" t="s">
        <v>935</v>
      </c>
      <c r="SAV89" s="145" t="s">
        <v>936</v>
      </c>
      <c r="SAW89" s="145" t="s">
        <v>935</v>
      </c>
      <c r="SAX89" s="145" t="s">
        <v>936</v>
      </c>
      <c r="SAY89" s="145" t="s">
        <v>935</v>
      </c>
      <c r="SAZ89" s="145" t="s">
        <v>936</v>
      </c>
      <c r="SBA89" s="145" t="s">
        <v>935</v>
      </c>
      <c r="SBB89" s="145" t="s">
        <v>936</v>
      </c>
      <c r="SBC89" s="145" t="s">
        <v>935</v>
      </c>
      <c r="SBD89" s="145" t="s">
        <v>936</v>
      </c>
      <c r="SBE89" s="145" t="s">
        <v>935</v>
      </c>
      <c r="SBF89" s="145" t="s">
        <v>936</v>
      </c>
      <c r="SBG89" s="145" t="s">
        <v>935</v>
      </c>
      <c r="SBH89" s="145" t="s">
        <v>936</v>
      </c>
      <c r="SBI89" s="145" t="s">
        <v>935</v>
      </c>
      <c r="SBJ89" s="145" t="s">
        <v>936</v>
      </c>
      <c r="SBK89" s="145" t="s">
        <v>935</v>
      </c>
      <c r="SBL89" s="145" t="s">
        <v>936</v>
      </c>
      <c r="SBM89" s="145" t="s">
        <v>935</v>
      </c>
      <c r="SBN89" s="145" t="s">
        <v>936</v>
      </c>
      <c r="SBO89" s="145" t="s">
        <v>935</v>
      </c>
      <c r="SBP89" s="145" t="s">
        <v>936</v>
      </c>
      <c r="SBQ89" s="145" t="s">
        <v>935</v>
      </c>
      <c r="SBR89" s="145" t="s">
        <v>936</v>
      </c>
      <c r="SBS89" s="145" t="s">
        <v>935</v>
      </c>
      <c r="SBT89" s="145" t="s">
        <v>936</v>
      </c>
      <c r="SBU89" s="145" t="s">
        <v>935</v>
      </c>
      <c r="SBV89" s="145" t="s">
        <v>936</v>
      </c>
      <c r="SBW89" s="145" t="s">
        <v>935</v>
      </c>
      <c r="SBX89" s="145" t="s">
        <v>936</v>
      </c>
      <c r="SBY89" s="145" t="s">
        <v>935</v>
      </c>
      <c r="SBZ89" s="145" t="s">
        <v>936</v>
      </c>
      <c r="SCA89" s="145" t="s">
        <v>935</v>
      </c>
      <c r="SCB89" s="145" t="s">
        <v>936</v>
      </c>
      <c r="SCC89" s="145" t="s">
        <v>935</v>
      </c>
      <c r="SCD89" s="145" t="s">
        <v>936</v>
      </c>
      <c r="SCE89" s="145" t="s">
        <v>935</v>
      </c>
      <c r="SCF89" s="145" t="s">
        <v>936</v>
      </c>
      <c r="SCG89" s="145" t="s">
        <v>935</v>
      </c>
      <c r="SCH89" s="145" t="s">
        <v>936</v>
      </c>
      <c r="SCI89" s="145" t="s">
        <v>935</v>
      </c>
      <c r="SCJ89" s="145" t="s">
        <v>936</v>
      </c>
      <c r="SCK89" s="145" t="s">
        <v>935</v>
      </c>
      <c r="SCL89" s="145" t="s">
        <v>936</v>
      </c>
      <c r="SCM89" s="145" t="s">
        <v>935</v>
      </c>
      <c r="SCN89" s="145" t="s">
        <v>936</v>
      </c>
      <c r="SCO89" s="145" t="s">
        <v>935</v>
      </c>
      <c r="SCP89" s="145" t="s">
        <v>936</v>
      </c>
      <c r="SCQ89" s="145" t="s">
        <v>935</v>
      </c>
      <c r="SCR89" s="145" t="s">
        <v>936</v>
      </c>
      <c r="SCS89" s="145" t="s">
        <v>935</v>
      </c>
      <c r="SCT89" s="145" t="s">
        <v>936</v>
      </c>
      <c r="SCU89" s="145" t="s">
        <v>935</v>
      </c>
      <c r="SCV89" s="145" t="s">
        <v>936</v>
      </c>
      <c r="SCW89" s="145" t="s">
        <v>935</v>
      </c>
      <c r="SCX89" s="145" t="s">
        <v>936</v>
      </c>
      <c r="SCY89" s="145" t="s">
        <v>935</v>
      </c>
      <c r="SCZ89" s="145" t="s">
        <v>936</v>
      </c>
      <c r="SDA89" s="145" t="s">
        <v>935</v>
      </c>
      <c r="SDB89" s="145" t="s">
        <v>936</v>
      </c>
      <c r="SDC89" s="145" t="s">
        <v>935</v>
      </c>
      <c r="SDD89" s="145" t="s">
        <v>936</v>
      </c>
      <c r="SDE89" s="145" t="s">
        <v>935</v>
      </c>
      <c r="SDF89" s="145" t="s">
        <v>936</v>
      </c>
      <c r="SDG89" s="145" t="s">
        <v>935</v>
      </c>
      <c r="SDH89" s="145" t="s">
        <v>936</v>
      </c>
      <c r="SDI89" s="145" t="s">
        <v>935</v>
      </c>
      <c r="SDJ89" s="145" t="s">
        <v>936</v>
      </c>
      <c r="SDK89" s="145" t="s">
        <v>935</v>
      </c>
      <c r="SDL89" s="145" t="s">
        <v>936</v>
      </c>
      <c r="SDM89" s="145" t="s">
        <v>935</v>
      </c>
      <c r="SDN89" s="145" t="s">
        <v>936</v>
      </c>
      <c r="SDO89" s="145" t="s">
        <v>935</v>
      </c>
      <c r="SDP89" s="145" t="s">
        <v>936</v>
      </c>
      <c r="SDQ89" s="145" t="s">
        <v>935</v>
      </c>
      <c r="SDR89" s="145" t="s">
        <v>936</v>
      </c>
      <c r="SDS89" s="145" t="s">
        <v>935</v>
      </c>
      <c r="SDT89" s="145" t="s">
        <v>936</v>
      </c>
      <c r="SDU89" s="145" t="s">
        <v>935</v>
      </c>
      <c r="SDV89" s="145" t="s">
        <v>936</v>
      </c>
      <c r="SDW89" s="145" t="s">
        <v>935</v>
      </c>
      <c r="SDX89" s="145" t="s">
        <v>936</v>
      </c>
      <c r="SDY89" s="145" t="s">
        <v>935</v>
      </c>
      <c r="SDZ89" s="145" t="s">
        <v>936</v>
      </c>
      <c r="SEA89" s="145" t="s">
        <v>935</v>
      </c>
      <c r="SEB89" s="145" t="s">
        <v>936</v>
      </c>
      <c r="SEC89" s="145" t="s">
        <v>935</v>
      </c>
      <c r="SED89" s="145" t="s">
        <v>936</v>
      </c>
      <c r="SEE89" s="145" t="s">
        <v>935</v>
      </c>
      <c r="SEF89" s="145" t="s">
        <v>936</v>
      </c>
      <c r="SEG89" s="145" t="s">
        <v>935</v>
      </c>
      <c r="SEH89" s="145" t="s">
        <v>936</v>
      </c>
      <c r="SEI89" s="145" t="s">
        <v>935</v>
      </c>
      <c r="SEJ89" s="145" t="s">
        <v>936</v>
      </c>
      <c r="SEK89" s="145" t="s">
        <v>935</v>
      </c>
      <c r="SEL89" s="145" t="s">
        <v>936</v>
      </c>
      <c r="SEM89" s="145" t="s">
        <v>935</v>
      </c>
      <c r="SEN89" s="145" t="s">
        <v>936</v>
      </c>
      <c r="SEO89" s="145" t="s">
        <v>935</v>
      </c>
      <c r="SEP89" s="145" t="s">
        <v>936</v>
      </c>
      <c r="SEQ89" s="145" t="s">
        <v>935</v>
      </c>
      <c r="SER89" s="145" t="s">
        <v>936</v>
      </c>
      <c r="SES89" s="145" t="s">
        <v>935</v>
      </c>
      <c r="SET89" s="145" t="s">
        <v>936</v>
      </c>
      <c r="SEU89" s="145" t="s">
        <v>935</v>
      </c>
      <c r="SEV89" s="145" t="s">
        <v>936</v>
      </c>
      <c r="SEW89" s="145" t="s">
        <v>935</v>
      </c>
      <c r="SEX89" s="145" t="s">
        <v>936</v>
      </c>
      <c r="SEY89" s="145" t="s">
        <v>935</v>
      </c>
      <c r="SEZ89" s="145" t="s">
        <v>936</v>
      </c>
      <c r="SFA89" s="145" t="s">
        <v>935</v>
      </c>
      <c r="SFB89" s="145" t="s">
        <v>936</v>
      </c>
      <c r="SFC89" s="145" t="s">
        <v>935</v>
      </c>
      <c r="SFD89" s="145" t="s">
        <v>936</v>
      </c>
      <c r="SFE89" s="145" t="s">
        <v>935</v>
      </c>
      <c r="SFF89" s="145" t="s">
        <v>936</v>
      </c>
      <c r="SFG89" s="145" t="s">
        <v>935</v>
      </c>
      <c r="SFH89" s="145" t="s">
        <v>936</v>
      </c>
      <c r="SFI89" s="145" t="s">
        <v>935</v>
      </c>
      <c r="SFJ89" s="145" t="s">
        <v>936</v>
      </c>
      <c r="SFK89" s="145" t="s">
        <v>935</v>
      </c>
      <c r="SFL89" s="145" t="s">
        <v>936</v>
      </c>
      <c r="SFM89" s="145" t="s">
        <v>935</v>
      </c>
      <c r="SFN89" s="145" t="s">
        <v>936</v>
      </c>
      <c r="SFO89" s="145" t="s">
        <v>935</v>
      </c>
      <c r="SFP89" s="145" t="s">
        <v>936</v>
      </c>
      <c r="SFQ89" s="145" t="s">
        <v>935</v>
      </c>
      <c r="SFR89" s="145" t="s">
        <v>936</v>
      </c>
      <c r="SFS89" s="145" t="s">
        <v>935</v>
      </c>
      <c r="SFT89" s="145" t="s">
        <v>936</v>
      </c>
      <c r="SFU89" s="145" t="s">
        <v>935</v>
      </c>
      <c r="SFV89" s="145" t="s">
        <v>936</v>
      </c>
      <c r="SFW89" s="145" t="s">
        <v>935</v>
      </c>
      <c r="SFX89" s="145" t="s">
        <v>936</v>
      </c>
      <c r="SFY89" s="145" t="s">
        <v>935</v>
      </c>
      <c r="SFZ89" s="145" t="s">
        <v>936</v>
      </c>
      <c r="SGA89" s="145" t="s">
        <v>935</v>
      </c>
      <c r="SGB89" s="145" t="s">
        <v>936</v>
      </c>
      <c r="SGC89" s="145" t="s">
        <v>935</v>
      </c>
      <c r="SGD89" s="145" t="s">
        <v>936</v>
      </c>
      <c r="SGE89" s="145" t="s">
        <v>935</v>
      </c>
      <c r="SGF89" s="145" t="s">
        <v>936</v>
      </c>
      <c r="SGG89" s="145" t="s">
        <v>935</v>
      </c>
      <c r="SGH89" s="145" t="s">
        <v>936</v>
      </c>
      <c r="SGI89" s="145" t="s">
        <v>935</v>
      </c>
      <c r="SGJ89" s="145" t="s">
        <v>936</v>
      </c>
      <c r="SGK89" s="145" t="s">
        <v>935</v>
      </c>
      <c r="SGL89" s="145" t="s">
        <v>936</v>
      </c>
      <c r="SGM89" s="145" t="s">
        <v>935</v>
      </c>
      <c r="SGN89" s="145" t="s">
        <v>936</v>
      </c>
      <c r="SGO89" s="145" t="s">
        <v>935</v>
      </c>
      <c r="SGP89" s="145" t="s">
        <v>936</v>
      </c>
      <c r="SGQ89" s="145" t="s">
        <v>935</v>
      </c>
      <c r="SGR89" s="145" t="s">
        <v>936</v>
      </c>
      <c r="SGS89" s="145" t="s">
        <v>935</v>
      </c>
      <c r="SGT89" s="145" t="s">
        <v>936</v>
      </c>
      <c r="SGU89" s="145" t="s">
        <v>935</v>
      </c>
      <c r="SGV89" s="145" t="s">
        <v>936</v>
      </c>
      <c r="SGW89" s="145" t="s">
        <v>935</v>
      </c>
      <c r="SGX89" s="145" t="s">
        <v>936</v>
      </c>
      <c r="SGY89" s="145" t="s">
        <v>935</v>
      </c>
      <c r="SGZ89" s="145" t="s">
        <v>936</v>
      </c>
      <c r="SHA89" s="145" t="s">
        <v>935</v>
      </c>
      <c r="SHB89" s="145" t="s">
        <v>936</v>
      </c>
      <c r="SHC89" s="145" t="s">
        <v>935</v>
      </c>
      <c r="SHD89" s="145" t="s">
        <v>936</v>
      </c>
      <c r="SHE89" s="145" t="s">
        <v>935</v>
      </c>
      <c r="SHF89" s="145" t="s">
        <v>936</v>
      </c>
      <c r="SHG89" s="145" t="s">
        <v>935</v>
      </c>
      <c r="SHH89" s="145" t="s">
        <v>936</v>
      </c>
      <c r="SHI89" s="145" t="s">
        <v>935</v>
      </c>
      <c r="SHJ89" s="145" t="s">
        <v>936</v>
      </c>
      <c r="SHK89" s="145" t="s">
        <v>935</v>
      </c>
      <c r="SHL89" s="145" t="s">
        <v>936</v>
      </c>
      <c r="SHM89" s="145" t="s">
        <v>935</v>
      </c>
      <c r="SHN89" s="145" t="s">
        <v>936</v>
      </c>
      <c r="SHO89" s="145" t="s">
        <v>935</v>
      </c>
      <c r="SHP89" s="145" t="s">
        <v>936</v>
      </c>
      <c r="SHQ89" s="145" t="s">
        <v>935</v>
      </c>
      <c r="SHR89" s="145" t="s">
        <v>936</v>
      </c>
      <c r="SHS89" s="145" t="s">
        <v>935</v>
      </c>
      <c r="SHT89" s="145" t="s">
        <v>936</v>
      </c>
      <c r="SHU89" s="145" t="s">
        <v>935</v>
      </c>
      <c r="SHV89" s="145" t="s">
        <v>936</v>
      </c>
      <c r="SHW89" s="145" t="s">
        <v>935</v>
      </c>
      <c r="SHX89" s="145" t="s">
        <v>936</v>
      </c>
      <c r="SHY89" s="145" t="s">
        <v>935</v>
      </c>
      <c r="SHZ89" s="145" t="s">
        <v>936</v>
      </c>
      <c r="SIA89" s="145" t="s">
        <v>935</v>
      </c>
      <c r="SIB89" s="145" t="s">
        <v>936</v>
      </c>
      <c r="SIC89" s="145" t="s">
        <v>935</v>
      </c>
      <c r="SID89" s="145" t="s">
        <v>936</v>
      </c>
      <c r="SIE89" s="145" t="s">
        <v>935</v>
      </c>
      <c r="SIF89" s="145" t="s">
        <v>936</v>
      </c>
      <c r="SIG89" s="145" t="s">
        <v>935</v>
      </c>
      <c r="SIH89" s="145" t="s">
        <v>936</v>
      </c>
      <c r="SII89" s="145" t="s">
        <v>935</v>
      </c>
      <c r="SIJ89" s="145" t="s">
        <v>936</v>
      </c>
      <c r="SIK89" s="145" t="s">
        <v>935</v>
      </c>
      <c r="SIL89" s="145" t="s">
        <v>936</v>
      </c>
      <c r="SIM89" s="145" t="s">
        <v>935</v>
      </c>
      <c r="SIN89" s="145" t="s">
        <v>936</v>
      </c>
      <c r="SIO89" s="145" t="s">
        <v>935</v>
      </c>
      <c r="SIP89" s="145" t="s">
        <v>936</v>
      </c>
      <c r="SIQ89" s="145" t="s">
        <v>935</v>
      </c>
      <c r="SIR89" s="145" t="s">
        <v>936</v>
      </c>
      <c r="SIS89" s="145" t="s">
        <v>935</v>
      </c>
      <c r="SIT89" s="145" t="s">
        <v>936</v>
      </c>
      <c r="SIU89" s="145" t="s">
        <v>935</v>
      </c>
      <c r="SIV89" s="145" t="s">
        <v>936</v>
      </c>
      <c r="SIW89" s="145" t="s">
        <v>935</v>
      </c>
      <c r="SIX89" s="145" t="s">
        <v>936</v>
      </c>
      <c r="SIY89" s="145" t="s">
        <v>935</v>
      </c>
      <c r="SIZ89" s="145" t="s">
        <v>936</v>
      </c>
      <c r="SJA89" s="145" t="s">
        <v>935</v>
      </c>
      <c r="SJB89" s="145" t="s">
        <v>936</v>
      </c>
      <c r="SJC89" s="145" t="s">
        <v>935</v>
      </c>
      <c r="SJD89" s="145" t="s">
        <v>936</v>
      </c>
      <c r="SJE89" s="145" t="s">
        <v>935</v>
      </c>
      <c r="SJF89" s="145" t="s">
        <v>936</v>
      </c>
      <c r="SJG89" s="145" t="s">
        <v>935</v>
      </c>
      <c r="SJH89" s="145" t="s">
        <v>936</v>
      </c>
      <c r="SJI89" s="145" t="s">
        <v>935</v>
      </c>
      <c r="SJJ89" s="145" t="s">
        <v>936</v>
      </c>
      <c r="SJK89" s="145" t="s">
        <v>935</v>
      </c>
      <c r="SJL89" s="145" t="s">
        <v>936</v>
      </c>
      <c r="SJM89" s="145" t="s">
        <v>935</v>
      </c>
      <c r="SJN89" s="145" t="s">
        <v>936</v>
      </c>
      <c r="SJO89" s="145" t="s">
        <v>935</v>
      </c>
      <c r="SJP89" s="145" t="s">
        <v>936</v>
      </c>
      <c r="SJQ89" s="145" t="s">
        <v>935</v>
      </c>
      <c r="SJR89" s="145" t="s">
        <v>936</v>
      </c>
      <c r="SJS89" s="145" t="s">
        <v>935</v>
      </c>
      <c r="SJT89" s="145" t="s">
        <v>936</v>
      </c>
      <c r="SJU89" s="145" t="s">
        <v>935</v>
      </c>
      <c r="SJV89" s="145" t="s">
        <v>936</v>
      </c>
      <c r="SJW89" s="145" t="s">
        <v>935</v>
      </c>
      <c r="SJX89" s="145" t="s">
        <v>936</v>
      </c>
      <c r="SJY89" s="145" t="s">
        <v>935</v>
      </c>
      <c r="SJZ89" s="145" t="s">
        <v>936</v>
      </c>
      <c r="SKA89" s="145" t="s">
        <v>935</v>
      </c>
      <c r="SKB89" s="145" t="s">
        <v>936</v>
      </c>
      <c r="SKC89" s="145" t="s">
        <v>935</v>
      </c>
      <c r="SKD89" s="145" t="s">
        <v>936</v>
      </c>
      <c r="SKE89" s="145" t="s">
        <v>935</v>
      </c>
      <c r="SKF89" s="145" t="s">
        <v>936</v>
      </c>
      <c r="SKG89" s="145" t="s">
        <v>935</v>
      </c>
      <c r="SKH89" s="145" t="s">
        <v>936</v>
      </c>
      <c r="SKI89" s="145" t="s">
        <v>935</v>
      </c>
      <c r="SKJ89" s="145" t="s">
        <v>936</v>
      </c>
      <c r="SKK89" s="145" t="s">
        <v>935</v>
      </c>
      <c r="SKL89" s="145" t="s">
        <v>936</v>
      </c>
      <c r="SKM89" s="145" t="s">
        <v>935</v>
      </c>
      <c r="SKN89" s="145" t="s">
        <v>936</v>
      </c>
      <c r="SKO89" s="145" t="s">
        <v>935</v>
      </c>
      <c r="SKP89" s="145" t="s">
        <v>936</v>
      </c>
      <c r="SKQ89" s="145" t="s">
        <v>935</v>
      </c>
      <c r="SKR89" s="145" t="s">
        <v>936</v>
      </c>
      <c r="SKS89" s="145" t="s">
        <v>935</v>
      </c>
      <c r="SKT89" s="145" t="s">
        <v>936</v>
      </c>
      <c r="SKU89" s="145" t="s">
        <v>935</v>
      </c>
      <c r="SKV89" s="145" t="s">
        <v>936</v>
      </c>
      <c r="SKW89" s="145" t="s">
        <v>935</v>
      </c>
      <c r="SKX89" s="145" t="s">
        <v>936</v>
      </c>
      <c r="SKY89" s="145" t="s">
        <v>935</v>
      </c>
      <c r="SKZ89" s="145" t="s">
        <v>936</v>
      </c>
      <c r="SLA89" s="145" t="s">
        <v>935</v>
      </c>
      <c r="SLB89" s="145" t="s">
        <v>936</v>
      </c>
      <c r="SLC89" s="145" t="s">
        <v>935</v>
      </c>
      <c r="SLD89" s="145" t="s">
        <v>936</v>
      </c>
      <c r="SLE89" s="145" t="s">
        <v>935</v>
      </c>
      <c r="SLF89" s="145" t="s">
        <v>936</v>
      </c>
      <c r="SLG89" s="145" t="s">
        <v>935</v>
      </c>
      <c r="SLH89" s="145" t="s">
        <v>936</v>
      </c>
      <c r="SLI89" s="145" t="s">
        <v>935</v>
      </c>
      <c r="SLJ89" s="145" t="s">
        <v>936</v>
      </c>
      <c r="SLK89" s="145" t="s">
        <v>935</v>
      </c>
      <c r="SLL89" s="145" t="s">
        <v>936</v>
      </c>
      <c r="SLM89" s="145" t="s">
        <v>935</v>
      </c>
      <c r="SLN89" s="145" t="s">
        <v>936</v>
      </c>
      <c r="SLO89" s="145" t="s">
        <v>935</v>
      </c>
      <c r="SLP89" s="145" t="s">
        <v>936</v>
      </c>
      <c r="SLQ89" s="145" t="s">
        <v>935</v>
      </c>
      <c r="SLR89" s="145" t="s">
        <v>936</v>
      </c>
      <c r="SLS89" s="145" t="s">
        <v>935</v>
      </c>
      <c r="SLT89" s="145" t="s">
        <v>936</v>
      </c>
      <c r="SLU89" s="145" t="s">
        <v>935</v>
      </c>
      <c r="SLV89" s="145" t="s">
        <v>936</v>
      </c>
      <c r="SLW89" s="145" t="s">
        <v>935</v>
      </c>
      <c r="SLX89" s="145" t="s">
        <v>936</v>
      </c>
      <c r="SLY89" s="145" t="s">
        <v>935</v>
      </c>
      <c r="SLZ89" s="145" t="s">
        <v>936</v>
      </c>
      <c r="SMA89" s="145" t="s">
        <v>935</v>
      </c>
      <c r="SMB89" s="145" t="s">
        <v>936</v>
      </c>
      <c r="SMC89" s="145" t="s">
        <v>935</v>
      </c>
      <c r="SMD89" s="145" t="s">
        <v>936</v>
      </c>
      <c r="SME89" s="145" t="s">
        <v>935</v>
      </c>
      <c r="SMF89" s="145" t="s">
        <v>936</v>
      </c>
      <c r="SMG89" s="145" t="s">
        <v>935</v>
      </c>
      <c r="SMH89" s="145" t="s">
        <v>936</v>
      </c>
      <c r="SMI89" s="145" t="s">
        <v>935</v>
      </c>
      <c r="SMJ89" s="145" t="s">
        <v>936</v>
      </c>
      <c r="SMK89" s="145" t="s">
        <v>935</v>
      </c>
      <c r="SML89" s="145" t="s">
        <v>936</v>
      </c>
      <c r="SMM89" s="145" t="s">
        <v>935</v>
      </c>
      <c r="SMN89" s="145" t="s">
        <v>936</v>
      </c>
      <c r="SMO89" s="145" t="s">
        <v>935</v>
      </c>
      <c r="SMP89" s="145" t="s">
        <v>936</v>
      </c>
      <c r="SMQ89" s="145" t="s">
        <v>935</v>
      </c>
      <c r="SMR89" s="145" t="s">
        <v>936</v>
      </c>
      <c r="SMS89" s="145" t="s">
        <v>935</v>
      </c>
      <c r="SMT89" s="145" t="s">
        <v>936</v>
      </c>
      <c r="SMU89" s="145" t="s">
        <v>935</v>
      </c>
      <c r="SMV89" s="145" t="s">
        <v>936</v>
      </c>
      <c r="SMW89" s="145" t="s">
        <v>935</v>
      </c>
      <c r="SMX89" s="145" t="s">
        <v>936</v>
      </c>
      <c r="SMY89" s="145" t="s">
        <v>935</v>
      </c>
      <c r="SMZ89" s="145" t="s">
        <v>936</v>
      </c>
      <c r="SNA89" s="145" t="s">
        <v>935</v>
      </c>
      <c r="SNB89" s="145" t="s">
        <v>936</v>
      </c>
      <c r="SNC89" s="145" t="s">
        <v>935</v>
      </c>
      <c r="SND89" s="145" t="s">
        <v>936</v>
      </c>
      <c r="SNE89" s="145" t="s">
        <v>935</v>
      </c>
      <c r="SNF89" s="145" t="s">
        <v>936</v>
      </c>
      <c r="SNG89" s="145" t="s">
        <v>935</v>
      </c>
      <c r="SNH89" s="145" t="s">
        <v>936</v>
      </c>
      <c r="SNI89" s="145" t="s">
        <v>935</v>
      </c>
      <c r="SNJ89" s="145" t="s">
        <v>936</v>
      </c>
      <c r="SNK89" s="145" t="s">
        <v>935</v>
      </c>
      <c r="SNL89" s="145" t="s">
        <v>936</v>
      </c>
      <c r="SNM89" s="145" t="s">
        <v>935</v>
      </c>
      <c r="SNN89" s="145" t="s">
        <v>936</v>
      </c>
      <c r="SNO89" s="145" t="s">
        <v>935</v>
      </c>
      <c r="SNP89" s="145" t="s">
        <v>936</v>
      </c>
      <c r="SNQ89" s="145" t="s">
        <v>935</v>
      </c>
      <c r="SNR89" s="145" t="s">
        <v>936</v>
      </c>
      <c r="SNS89" s="145" t="s">
        <v>935</v>
      </c>
      <c r="SNT89" s="145" t="s">
        <v>936</v>
      </c>
      <c r="SNU89" s="145" t="s">
        <v>935</v>
      </c>
      <c r="SNV89" s="145" t="s">
        <v>936</v>
      </c>
      <c r="SNW89" s="145" t="s">
        <v>935</v>
      </c>
      <c r="SNX89" s="145" t="s">
        <v>936</v>
      </c>
      <c r="SNY89" s="145" t="s">
        <v>935</v>
      </c>
      <c r="SNZ89" s="145" t="s">
        <v>936</v>
      </c>
      <c r="SOA89" s="145" t="s">
        <v>935</v>
      </c>
      <c r="SOB89" s="145" t="s">
        <v>936</v>
      </c>
      <c r="SOC89" s="145" t="s">
        <v>935</v>
      </c>
      <c r="SOD89" s="145" t="s">
        <v>936</v>
      </c>
      <c r="SOE89" s="145" t="s">
        <v>935</v>
      </c>
      <c r="SOF89" s="145" t="s">
        <v>936</v>
      </c>
      <c r="SOG89" s="145" t="s">
        <v>935</v>
      </c>
      <c r="SOH89" s="145" t="s">
        <v>936</v>
      </c>
      <c r="SOI89" s="145" t="s">
        <v>935</v>
      </c>
      <c r="SOJ89" s="145" t="s">
        <v>936</v>
      </c>
      <c r="SOK89" s="145" t="s">
        <v>935</v>
      </c>
      <c r="SOL89" s="145" t="s">
        <v>936</v>
      </c>
      <c r="SOM89" s="145" t="s">
        <v>935</v>
      </c>
      <c r="SON89" s="145" t="s">
        <v>936</v>
      </c>
      <c r="SOO89" s="145" t="s">
        <v>935</v>
      </c>
      <c r="SOP89" s="145" t="s">
        <v>936</v>
      </c>
      <c r="SOQ89" s="145" t="s">
        <v>935</v>
      </c>
      <c r="SOR89" s="145" t="s">
        <v>936</v>
      </c>
      <c r="SOS89" s="145" t="s">
        <v>935</v>
      </c>
      <c r="SOT89" s="145" t="s">
        <v>936</v>
      </c>
      <c r="SOU89" s="145" t="s">
        <v>935</v>
      </c>
      <c r="SOV89" s="145" t="s">
        <v>936</v>
      </c>
      <c r="SOW89" s="145" t="s">
        <v>935</v>
      </c>
      <c r="SOX89" s="145" t="s">
        <v>936</v>
      </c>
      <c r="SOY89" s="145" t="s">
        <v>935</v>
      </c>
      <c r="SOZ89" s="145" t="s">
        <v>936</v>
      </c>
      <c r="SPA89" s="145" t="s">
        <v>935</v>
      </c>
      <c r="SPB89" s="145" t="s">
        <v>936</v>
      </c>
      <c r="SPC89" s="145" t="s">
        <v>935</v>
      </c>
      <c r="SPD89" s="145" t="s">
        <v>936</v>
      </c>
      <c r="SPE89" s="145" t="s">
        <v>935</v>
      </c>
      <c r="SPF89" s="145" t="s">
        <v>936</v>
      </c>
      <c r="SPG89" s="145" t="s">
        <v>935</v>
      </c>
      <c r="SPH89" s="145" t="s">
        <v>936</v>
      </c>
      <c r="SPI89" s="145" t="s">
        <v>935</v>
      </c>
      <c r="SPJ89" s="145" t="s">
        <v>936</v>
      </c>
      <c r="SPK89" s="145" t="s">
        <v>935</v>
      </c>
      <c r="SPL89" s="145" t="s">
        <v>936</v>
      </c>
      <c r="SPM89" s="145" t="s">
        <v>935</v>
      </c>
      <c r="SPN89" s="145" t="s">
        <v>936</v>
      </c>
      <c r="SPO89" s="145" t="s">
        <v>935</v>
      </c>
      <c r="SPP89" s="145" t="s">
        <v>936</v>
      </c>
      <c r="SPQ89" s="145" t="s">
        <v>935</v>
      </c>
      <c r="SPR89" s="145" t="s">
        <v>936</v>
      </c>
      <c r="SPS89" s="145" t="s">
        <v>935</v>
      </c>
      <c r="SPT89" s="145" t="s">
        <v>936</v>
      </c>
      <c r="SPU89" s="145" t="s">
        <v>935</v>
      </c>
      <c r="SPV89" s="145" t="s">
        <v>936</v>
      </c>
      <c r="SPW89" s="145" t="s">
        <v>935</v>
      </c>
      <c r="SPX89" s="145" t="s">
        <v>936</v>
      </c>
      <c r="SPY89" s="145" t="s">
        <v>935</v>
      </c>
      <c r="SPZ89" s="145" t="s">
        <v>936</v>
      </c>
      <c r="SQA89" s="145" t="s">
        <v>935</v>
      </c>
      <c r="SQB89" s="145" t="s">
        <v>936</v>
      </c>
      <c r="SQC89" s="145" t="s">
        <v>935</v>
      </c>
      <c r="SQD89" s="145" t="s">
        <v>936</v>
      </c>
      <c r="SQE89" s="145" t="s">
        <v>935</v>
      </c>
      <c r="SQF89" s="145" t="s">
        <v>936</v>
      </c>
      <c r="SQG89" s="145" t="s">
        <v>935</v>
      </c>
      <c r="SQH89" s="145" t="s">
        <v>936</v>
      </c>
      <c r="SQI89" s="145" t="s">
        <v>935</v>
      </c>
      <c r="SQJ89" s="145" t="s">
        <v>936</v>
      </c>
      <c r="SQK89" s="145" t="s">
        <v>935</v>
      </c>
      <c r="SQL89" s="145" t="s">
        <v>936</v>
      </c>
      <c r="SQM89" s="145" t="s">
        <v>935</v>
      </c>
      <c r="SQN89" s="145" t="s">
        <v>936</v>
      </c>
      <c r="SQO89" s="145" t="s">
        <v>935</v>
      </c>
      <c r="SQP89" s="145" t="s">
        <v>936</v>
      </c>
      <c r="SQQ89" s="145" t="s">
        <v>935</v>
      </c>
      <c r="SQR89" s="145" t="s">
        <v>936</v>
      </c>
      <c r="SQS89" s="145" t="s">
        <v>935</v>
      </c>
      <c r="SQT89" s="145" t="s">
        <v>936</v>
      </c>
      <c r="SQU89" s="145" t="s">
        <v>935</v>
      </c>
      <c r="SQV89" s="145" t="s">
        <v>936</v>
      </c>
      <c r="SQW89" s="145" t="s">
        <v>935</v>
      </c>
      <c r="SQX89" s="145" t="s">
        <v>936</v>
      </c>
      <c r="SQY89" s="145" t="s">
        <v>935</v>
      </c>
      <c r="SQZ89" s="145" t="s">
        <v>936</v>
      </c>
      <c r="SRA89" s="145" t="s">
        <v>935</v>
      </c>
      <c r="SRB89" s="145" t="s">
        <v>936</v>
      </c>
      <c r="SRC89" s="145" t="s">
        <v>935</v>
      </c>
      <c r="SRD89" s="145" t="s">
        <v>936</v>
      </c>
      <c r="SRE89" s="145" t="s">
        <v>935</v>
      </c>
      <c r="SRF89" s="145" t="s">
        <v>936</v>
      </c>
      <c r="SRG89" s="145" t="s">
        <v>935</v>
      </c>
      <c r="SRH89" s="145" t="s">
        <v>936</v>
      </c>
      <c r="SRI89" s="145" t="s">
        <v>935</v>
      </c>
      <c r="SRJ89" s="145" t="s">
        <v>936</v>
      </c>
      <c r="SRK89" s="145" t="s">
        <v>935</v>
      </c>
      <c r="SRL89" s="145" t="s">
        <v>936</v>
      </c>
      <c r="SRM89" s="145" t="s">
        <v>935</v>
      </c>
      <c r="SRN89" s="145" t="s">
        <v>936</v>
      </c>
      <c r="SRO89" s="145" t="s">
        <v>935</v>
      </c>
      <c r="SRP89" s="145" t="s">
        <v>936</v>
      </c>
      <c r="SRQ89" s="145" t="s">
        <v>935</v>
      </c>
      <c r="SRR89" s="145" t="s">
        <v>936</v>
      </c>
      <c r="SRS89" s="145" t="s">
        <v>935</v>
      </c>
      <c r="SRT89" s="145" t="s">
        <v>936</v>
      </c>
      <c r="SRU89" s="145" t="s">
        <v>935</v>
      </c>
      <c r="SRV89" s="145" t="s">
        <v>936</v>
      </c>
      <c r="SRW89" s="145" t="s">
        <v>935</v>
      </c>
      <c r="SRX89" s="145" t="s">
        <v>936</v>
      </c>
      <c r="SRY89" s="145" t="s">
        <v>935</v>
      </c>
      <c r="SRZ89" s="145" t="s">
        <v>936</v>
      </c>
      <c r="SSA89" s="145" t="s">
        <v>935</v>
      </c>
      <c r="SSB89" s="145" t="s">
        <v>936</v>
      </c>
      <c r="SSC89" s="145" t="s">
        <v>935</v>
      </c>
      <c r="SSD89" s="145" t="s">
        <v>936</v>
      </c>
      <c r="SSE89" s="145" t="s">
        <v>935</v>
      </c>
      <c r="SSF89" s="145" t="s">
        <v>936</v>
      </c>
      <c r="SSG89" s="145" t="s">
        <v>935</v>
      </c>
      <c r="SSH89" s="145" t="s">
        <v>936</v>
      </c>
      <c r="SSI89" s="145" t="s">
        <v>935</v>
      </c>
      <c r="SSJ89" s="145" t="s">
        <v>936</v>
      </c>
      <c r="SSK89" s="145" t="s">
        <v>935</v>
      </c>
      <c r="SSL89" s="145" t="s">
        <v>936</v>
      </c>
      <c r="SSM89" s="145" t="s">
        <v>935</v>
      </c>
      <c r="SSN89" s="145" t="s">
        <v>936</v>
      </c>
      <c r="SSO89" s="145" t="s">
        <v>935</v>
      </c>
      <c r="SSP89" s="145" t="s">
        <v>936</v>
      </c>
      <c r="SSQ89" s="145" t="s">
        <v>935</v>
      </c>
      <c r="SSR89" s="145" t="s">
        <v>936</v>
      </c>
      <c r="SSS89" s="145" t="s">
        <v>935</v>
      </c>
      <c r="SST89" s="145" t="s">
        <v>936</v>
      </c>
      <c r="SSU89" s="145" t="s">
        <v>935</v>
      </c>
      <c r="SSV89" s="145" t="s">
        <v>936</v>
      </c>
      <c r="SSW89" s="145" t="s">
        <v>935</v>
      </c>
      <c r="SSX89" s="145" t="s">
        <v>936</v>
      </c>
      <c r="SSY89" s="145" t="s">
        <v>935</v>
      </c>
      <c r="SSZ89" s="145" t="s">
        <v>936</v>
      </c>
      <c r="STA89" s="145" t="s">
        <v>935</v>
      </c>
      <c r="STB89" s="145" t="s">
        <v>936</v>
      </c>
      <c r="STC89" s="145" t="s">
        <v>935</v>
      </c>
      <c r="STD89" s="145" t="s">
        <v>936</v>
      </c>
      <c r="STE89" s="145" t="s">
        <v>935</v>
      </c>
      <c r="STF89" s="145" t="s">
        <v>936</v>
      </c>
      <c r="STG89" s="145" t="s">
        <v>935</v>
      </c>
      <c r="STH89" s="145" t="s">
        <v>936</v>
      </c>
      <c r="STI89" s="145" t="s">
        <v>935</v>
      </c>
      <c r="STJ89" s="145" t="s">
        <v>936</v>
      </c>
      <c r="STK89" s="145" t="s">
        <v>935</v>
      </c>
      <c r="STL89" s="145" t="s">
        <v>936</v>
      </c>
      <c r="STM89" s="145" t="s">
        <v>935</v>
      </c>
      <c r="STN89" s="145" t="s">
        <v>936</v>
      </c>
      <c r="STO89" s="145" t="s">
        <v>935</v>
      </c>
      <c r="STP89" s="145" t="s">
        <v>936</v>
      </c>
      <c r="STQ89" s="145" t="s">
        <v>935</v>
      </c>
      <c r="STR89" s="145" t="s">
        <v>936</v>
      </c>
      <c r="STS89" s="145" t="s">
        <v>935</v>
      </c>
      <c r="STT89" s="145" t="s">
        <v>936</v>
      </c>
      <c r="STU89" s="145" t="s">
        <v>935</v>
      </c>
      <c r="STV89" s="145" t="s">
        <v>936</v>
      </c>
      <c r="STW89" s="145" t="s">
        <v>935</v>
      </c>
      <c r="STX89" s="145" t="s">
        <v>936</v>
      </c>
      <c r="STY89" s="145" t="s">
        <v>935</v>
      </c>
      <c r="STZ89" s="145" t="s">
        <v>936</v>
      </c>
      <c r="SUA89" s="145" t="s">
        <v>935</v>
      </c>
      <c r="SUB89" s="145" t="s">
        <v>936</v>
      </c>
      <c r="SUC89" s="145" t="s">
        <v>935</v>
      </c>
      <c r="SUD89" s="145" t="s">
        <v>936</v>
      </c>
      <c r="SUE89" s="145" t="s">
        <v>935</v>
      </c>
      <c r="SUF89" s="145" t="s">
        <v>936</v>
      </c>
      <c r="SUG89" s="145" t="s">
        <v>935</v>
      </c>
      <c r="SUH89" s="145" t="s">
        <v>936</v>
      </c>
      <c r="SUI89" s="145" t="s">
        <v>935</v>
      </c>
      <c r="SUJ89" s="145" t="s">
        <v>936</v>
      </c>
      <c r="SUK89" s="145" t="s">
        <v>935</v>
      </c>
      <c r="SUL89" s="145" t="s">
        <v>936</v>
      </c>
      <c r="SUM89" s="145" t="s">
        <v>935</v>
      </c>
      <c r="SUN89" s="145" t="s">
        <v>936</v>
      </c>
      <c r="SUO89" s="145" t="s">
        <v>935</v>
      </c>
      <c r="SUP89" s="145" t="s">
        <v>936</v>
      </c>
      <c r="SUQ89" s="145" t="s">
        <v>935</v>
      </c>
      <c r="SUR89" s="145" t="s">
        <v>936</v>
      </c>
      <c r="SUS89" s="145" t="s">
        <v>935</v>
      </c>
      <c r="SUT89" s="145" t="s">
        <v>936</v>
      </c>
      <c r="SUU89" s="145" t="s">
        <v>935</v>
      </c>
      <c r="SUV89" s="145" t="s">
        <v>936</v>
      </c>
      <c r="SUW89" s="145" t="s">
        <v>935</v>
      </c>
      <c r="SUX89" s="145" t="s">
        <v>936</v>
      </c>
      <c r="SUY89" s="145" t="s">
        <v>935</v>
      </c>
      <c r="SUZ89" s="145" t="s">
        <v>936</v>
      </c>
      <c r="SVA89" s="145" t="s">
        <v>935</v>
      </c>
      <c r="SVB89" s="145" t="s">
        <v>936</v>
      </c>
      <c r="SVC89" s="145" t="s">
        <v>935</v>
      </c>
      <c r="SVD89" s="145" t="s">
        <v>936</v>
      </c>
      <c r="SVE89" s="145" t="s">
        <v>935</v>
      </c>
      <c r="SVF89" s="145" t="s">
        <v>936</v>
      </c>
      <c r="SVG89" s="145" t="s">
        <v>935</v>
      </c>
      <c r="SVH89" s="145" t="s">
        <v>936</v>
      </c>
      <c r="SVI89" s="145" t="s">
        <v>935</v>
      </c>
      <c r="SVJ89" s="145" t="s">
        <v>936</v>
      </c>
      <c r="SVK89" s="145" t="s">
        <v>935</v>
      </c>
      <c r="SVL89" s="145" t="s">
        <v>936</v>
      </c>
      <c r="SVM89" s="145" t="s">
        <v>935</v>
      </c>
      <c r="SVN89" s="145" t="s">
        <v>936</v>
      </c>
      <c r="SVO89" s="145" t="s">
        <v>935</v>
      </c>
      <c r="SVP89" s="145" t="s">
        <v>936</v>
      </c>
      <c r="SVQ89" s="145" t="s">
        <v>935</v>
      </c>
      <c r="SVR89" s="145" t="s">
        <v>936</v>
      </c>
      <c r="SVS89" s="145" t="s">
        <v>935</v>
      </c>
      <c r="SVT89" s="145" t="s">
        <v>936</v>
      </c>
      <c r="SVU89" s="145" t="s">
        <v>935</v>
      </c>
      <c r="SVV89" s="145" t="s">
        <v>936</v>
      </c>
      <c r="SVW89" s="145" t="s">
        <v>935</v>
      </c>
      <c r="SVX89" s="145" t="s">
        <v>936</v>
      </c>
      <c r="SVY89" s="145" t="s">
        <v>935</v>
      </c>
      <c r="SVZ89" s="145" t="s">
        <v>936</v>
      </c>
      <c r="SWA89" s="145" t="s">
        <v>935</v>
      </c>
      <c r="SWB89" s="145" t="s">
        <v>936</v>
      </c>
      <c r="SWC89" s="145" t="s">
        <v>935</v>
      </c>
      <c r="SWD89" s="145" t="s">
        <v>936</v>
      </c>
      <c r="SWE89" s="145" t="s">
        <v>935</v>
      </c>
      <c r="SWF89" s="145" t="s">
        <v>936</v>
      </c>
      <c r="SWG89" s="145" t="s">
        <v>935</v>
      </c>
      <c r="SWH89" s="145" t="s">
        <v>936</v>
      </c>
      <c r="SWI89" s="145" t="s">
        <v>935</v>
      </c>
      <c r="SWJ89" s="145" t="s">
        <v>936</v>
      </c>
      <c r="SWK89" s="145" t="s">
        <v>935</v>
      </c>
      <c r="SWL89" s="145" t="s">
        <v>936</v>
      </c>
      <c r="SWM89" s="145" t="s">
        <v>935</v>
      </c>
      <c r="SWN89" s="145" t="s">
        <v>936</v>
      </c>
      <c r="SWO89" s="145" t="s">
        <v>935</v>
      </c>
      <c r="SWP89" s="145" t="s">
        <v>936</v>
      </c>
      <c r="SWQ89" s="145" t="s">
        <v>935</v>
      </c>
      <c r="SWR89" s="145" t="s">
        <v>936</v>
      </c>
      <c r="SWS89" s="145" t="s">
        <v>935</v>
      </c>
      <c r="SWT89" s="145" t="s">
        <v>936</v>
      </c>
      <c r="SWU89" s="145" t="s">
        <v>935</v>
      </c>
      <c r="SWV89" s="145" t="s">
        <v>936</v>
      </c>
      <c r="SWW89" s="145" t="s">
        <v>935</v>
      </c>
      <c r="SWX89" s="145" t="s">
        <v>936</v>
      </c>
      <c r="SWY89" s="145" t="s">
        <v>935</v>
      </c>
      <c r="SWZ89" s="145" t="s">
        <v>936</v>
      </c>
      <c r="SXA89" s="145" t="s">
        <v>935</v>
      </c>
      <c r="SXB89" s="145" t="s">
        <v>936</v>
      </c>
      <c r="SXC89" s="145" t="s">
        <v>935</v>
      </c>
      <c r="SXD89" s="145" t="s">
        <v>936</v>
      </c>
      <c r="SXE89" s="145" t="s">
        <v>935</v>
      </c>
      <c r="SXF89" s="145" t="s">
        <v>936</v>
      </c>
      <c r="SXG89" s="145" t="s">
        <v>935</v>
      </c>
      <c r="SXH89" s="145" t="s">
        <v>936</v>
      </c>
      <c r="SXI89" s="145" t="s">
        <v>935</v>
      </c>
      <c r="SXJ89" s="145" t="s">
        <v>936</v>
      </c>
      <c r="SXK89" s="145" t="s">
        <v>935</v>
      </c>
      <c r="SXL89" s="145" t="s">
        <v>936</v>
      </c>
      <c r="SXM89" s="145" t="s">
        <v>935</v>
      </c>
      <c r="SXN89" s="145" t="s">
        <v>936</v>
      </c>
      <c r="SXO89" s="145" t="s">
        <v>935</v>
      </c>
      <c r="SXP89" s="145" t="s">
        <v>936</v>
      </c>
      <c r="SXQ89" s="145" t="s">
        <v>935</v>
      </c>
      <c r="SXR89" s="145" t="s">
        <v>936</v>
      </c>
      <c r="SXS89" s="145" t="s">
        <v>935</v>
      </c>
      <c r="SXT89" s="145" t="s">
        <v>936</v>
      </c>
      <c r="SXU89" s="145" t="s">
        <v>935</v>
      </c>
      <c r="SXV89" s="145" t="s">
        <v>936</v>
      </c>
      <c r="SXW89" s="145" t="s">
        <v>935</v>
      </c>
      <c r="SXX89" s="145" t="s">
        <v>936</v>
      </c>
      <c r="SXY89" s="145" t="s">
        <v>935</v>
      </c>
      <c r="SXZ89" s="145" t="s">
        <v>936</v>
      </c>
      <c r="SYA89" s="145" t="s">
        <v>935</v>
      </c>
      <c r="SYB89" s="145" t="s">
        <v>936</v>
      </c>
      <c r="SYC89" s="145" t="s">
        <v>935</v>
      </c>
      <c r="SYD89" s="145" t="s">
        <v>936</v>
      </c>
      <c r="SYE89" s="145" t="s">
        <v>935</v>
      </c>
      <c r="SYF89" s="145" t="s">
        <v>936</v>
      </c>
      <c r="SYG89" s="145" t="s">
        <v>935</v>
      </c>
      <c r="SYH89" s="145" t="s">
        <v>936</v>
      </c>
      <c r="SYI89" s="145" t="s">
        <v>935</v>
      </c>
      <c r="SYJ89" s="145" t="s">
        <v>936</v>
      </c>
      <c r="SYK89" s="145" t="s">
        <v>935</v>
      </c>
      <c r="SYL89" s="145" t="s">
        <v>936</v>
      </c>
      <c r="SYM89" s="145" t="s">
        <v>935</v>
      </c>
      <c r="SYN89" s="145" t="s">
        <v>936</v>
      </c>
      <c r="SYO89" s="145" t="s">
        <v>935</v>
      </c>
      <c r="SYP89" s="145" t="s">
        <v>936</v>
      </c>
      <c r="SYQ89" s="145" t="s">
        <v>935</v>
      </c>
      <c r="SYR89" s="145" t="s">
        <v>936</v>
      </c>
      <c r="SYS89" s="145" t="s">
        <v>935</v>
      </c>
      <c r="SYT89" s="145" t="s">
        <v>936</v>
      </c>
      <c r="SYU89" s="145" t="s">
        <v>935</v>
      </c>
      <c r="SYV89" s="145" t="s">
        <v>936</v>
      </c>
      <c r="SYW89" s="145" t="s">
        <v>935</v>
      </c>
      <c r="SYX89" s="145" t="s">
        <v>936</v>
      </c>
      <c r="SYY89" s="145" t="s">
        <v>935</v>
      </c>
      <c r="SYZ89" s="145" t="s">
        <v>936</v>
      </c>
      <c r="SZA89" s="145" t="s">
        <v>935</v>
      </c>
      <c r="SZB89" s="145" t="s">
        <v>936</v>
      </c>
      <c r="SZC89" s="145" t="s">
        <v>935</v>
      </c>
      <c r="SZD89" s="145" t="s">
        <v>936</v>
      </c>
      <c r="SZE89" s="145" t="s">
        <v>935</v>
      </c>
      <c r="SZF89" s="145" t="s">
        <v>936</v>
      </c>
      <c r="SZG89" s="145" t="s">
        <v>935</v>
      </c>
      <c r="SZH89" s="145" t="s">
        <v>936</v>
      </c>
      <c r="SZI89" s="145" t="s">
        <v>935</v>
      </c>
      <c r="SZJ89" s="145" t="s">
        <v>936</v>
      </c>
      <c r="SZK89" s="145" t="s">
        <v>935</v>
      </c>
      <c r="SZL89" s="145" t="s">
        <v>936</v>
      </c>
      <c r="SZM89" s="145" t="s">
        <v>935</v>
      </c>
      <c r="SZN89" s="145" t="s">
        <v>936</v>
      </c>
      <c r="SZO89" s="145" t="s">
        <v>935</v>
      </c>
      <c r="SZP89" s="145" t="s">
        <v>936</v>
      </c>
      <c r="SZQ89" s="145" t="s">
        <v>935</v>
      </c>
      <c r="SZR89" s="145" t="s">
        <v>936</v>
      </c>
      <c r="SZS89" s="145" t="s">
        <v>935</v>
      </c>
      <c r="SZT89" s="145" t="s">
        <v>936</v>
      </c>
      <c r="SZU89" s="145" t="s">
        <v>935</v>
      </c>
      <c r="SZV89" s="145" t="s">
        <v>936</v>
      </c>
      <c r="SZW89" s="145" t="s">
        <v>935</v>
      </c>
      <c r="SZX89" s="145" t="s">
        <v>936</v>
      </c>
      <c r="SZY89" s="145" t="s">
        <v>935</v>
      </c>
      <c r="SZZ89" s="145" t="s">
        <v>936</v>
      </c>
      <c r="TAA89" s="145" t="s">
        <v>935</v>
      </c>
      <c r="TAB89" s="145" t="s">
        <v>936</v>
      </c>
      <c r="TAC89" s="145" t="s">
        <v>935</v>
      </c>
      <c r="TAD89" s="145" t="s">
        <v>936</v>
      </c>
      <c r="TAE89" s="145" t="s">
        <v>935</v>
      </c>
      <c r="TAF89" s="145" t="s">
        <v>936</v>
      </c>
      <c r="TAG89" s="145" t="s">
        <v>935</v>
      </c>
      <c r="TAH89" s="145" t="s">
        <v>936</v>
      </c>
      <c r="TAI89" s="145" t="s">
        <v>935</v>
      </c>
      <c r="TAJ89" s="145" t="s">
        <v>936</v>
      </c>
      <c r="TAK89" s="145" t="s">
        <v>935</v>
      </c>
      <c r="TAL89" s="145" t="s">
        <v>936</v>
      </c>
      <c r="TAM89" s="145" t="s">
        <v>935</v>
      </c>
      <c r="TAN89" s="145" t="s">
        <v>936</v>
      </c>
      <c r="TAO89" s="145" t="s">
        <v>935</v>
      </c>
      <c r="TAP89" s="145" t="s">
        <v>936</v>
      </c>
      <c r="TAQ89" s="145" t="s">
        <v>935</v>
      </c>
      <c r="TAR89" s="145" t="s">
        <v>936</v>
      </c>
      <c r="TAS89" s="145" t="s">
        <v>935</v>
      </c>
      <c r="TAT89" s="145" t="s">
        <v>936</v>
      </c>
      <c r="TAU89" s="145" t="s">
        <v>935</v>
      </c>
      <c r="TAV89" s="145" t="s">
        <v>936</v>
      </c>
      <c r="TAW89" s="145" t="s">
        <v>935</v>
      </c>
      <c r="TAX89" s="145" t="s">
        <v>936</v>
      </c>
      <c r="TAY89" s="145" t="s">
        <v>935</v>
      </c>
      <c r="TAZ89" s="145" t="s">
        <v>936</v>
      </c>
      <c r="TBA89" s="145" t="s">
        <v>935</v>
      </c>
      <c r="TBB89" s="145" t="s">
        <v>936</v>
      </c>
      <c r="TBC89" s="145" t="s">
        <v>935</v>
      </c>
      <c r="TBD89" s="145" t="s">
        <v>936</v>
      </c>
      <c r="TBE89" s="145" t="s">
        <v>935</v>
      </c>
      <c r="TBF89" s="145" t="s">
        <v>936</v>
      </c>
      <c r="TBG89" s="145" t="s">
        <v>935</v>
      </c>
      <c r="TBH89" s="145" t="s">
        <v>936</v>
      </c>
      <c r="TBI89" s="145" t="s">
        <v>935</v>
      </c>
      <c r="TBJ89" s="145" t="s">
        <v>936</v>
      </c>
      <c r="TBK89" s="145" t="s">
        <v>935</v>
      </c>
      <c r="TBL89" s="145" t="s">
        <v>936</v>
      </c>
      <c r="TBM89" s="145" t="s">
        <v>935</v>
      </c>
      <c r="TBN89" s="145" t="s">
        <v>936</v>
      </c>
      <c r="TBO89" s="145" t="s">
        <v>935</v>
      </c>
      <c r="TBP89" s="145" t="s">
        <v>936</v>
      </c>
      <c r="TBQ89" s="145" t="s">
        <v>935</v>
      </c>
      <c r="TBR89" s="145" t="s">
        <v>936</v>
      </c>
      <c r="TBS89" s="145" t="s">
        <v>935</v>
      </c>
      <c r="TBT89" s="145" t="s">
        <v>936</v>
      </c>
      <c r="TBU89" s="145" t="s">
        <v>935</v>
      </c>
      <c r="TBV89" s="145" t="s">
        <v>936</v>
      </c>
      <c r="TBW89" s="145" t="s">
        <v>935</v>
      </c>
      <c r="TBX89" s="145" t="s">
        <v>936</v>
      </c>
      <c r="TBY89" s="145" t="s">
        <v>935</v>
      </c>
      <c r="TBZ89" s="145" t="s">
        <v>936</v>
      </c>
      <c r="TCA89" s="145" t="s">
        <v>935</v>
      </c>
      <c r="TCB89" s="145" t="s">
        <v>936</v>
      </c>
      <c r="TCC89" s="145" t="s">
        <v>935</v>
      </c>
      <c r="TCD89" s="145" t="s">
        <v>936</v>
      </c>
      <c r="TCE89" s="145" t="s">
        <v>935</v>
      </c>
      <c r="TCF89" s="145" t="s">
        <v>936</v>
      </c>
      <c r="TCG89" s="145" t="s">
        <v>935</v>
      </c>
      <c r="TCH89" s="145" t="s">
        <v>936</v>
      </c>
      <c r="TCI89" s="145" t="s">
        <v>935</v>
      </c>
      <c r="TCJ89" s="145" t="s">
        <v>936</v>
      </c>
      <c r="TCK89" s="145" t="s">
        <v>935</v>
      </c>
      <c r="TCL89" s="145" t="s">
        <v>936</v>
      </c>
      <c r="TCM89" s="145" t="s">
        <v>935</v>
      </c>
      <c r="TCN89" s="145" t="s">
        <v>936</v>
      </c>
      <c r="TCO89" s="145" t="s">
        <v>935</v>
      </c>
      <c r="TCP89" s="145" t="s">
        <v>936</v>
      </c>
      <c r="TCQ89" s="145" t="s">
        <v>935</v>
      </c>
      <c r="TCR89" s="145" t="s">
        <v>936</v>
      </c>
      <c r="TCS89" s="145" t="s">
        <v>935</v>
      </c>
      <c r="TCT89" s="145" t="s">
        <v>936</v>
      </c>
      <c r="TCU89" s="145" t="s">
        <v>935</v>
      </c>
      <c r="TCV89" s="145" t="s">
        <v>936</v>
      </c>
      <c r="TCW89" s="145" t="s">
        <v>935</v>
      </c>
      <c r="TCX89" s="145" t="s">
        <v>936</v>
      </c>
      <c r="TCY89" s="145" t="s">
        <v>935</v>
      </c>
      <c r="TCZ89" s="145" t="s">
        <v>936</v>
      </c>
      <c r="TDA89" s="145" t="s">
        <v>935</v>
      </c>
      <c r="TDB89" s="145" t="s">
        <v>936</v>
      </c>
      <c r="TDC89" s="145" t="s">
        <v>935</v>
      </c>
      <c r="TDD89" s="145" t="s">
        <v>936</v>
      </c>
      <c r="TDE89" s="145" t="s">
        <v>935</v>
      </c>
      <c r="TDF89" s="145" t="s">
        <v>936</v>
      </c>
      <c r="TDG89" s="145" t="s">
        <v>935</v>
      </c>
      <c r="TDH89" s="145" t="s">
        <v>936</v>
      </c>
      <c r="TDI89" s="145" t="s">
        <v>935</v>
      </c>
      <c r="TDJ89" s="145" t="s">
        <v>936</v>
      </c>
      <c r="TDK89" s="145" t="s">
        <v>935</v>
      </c>
      <c r="TDL89" s="145" t="s">
        <v>936</v>
      </c>
      <c r="TDM89" s="145" t="s">
        <v>935</v>
      </c>
      <c r="TDN89" s="145" t="s">
        <v>936</v>
      </c>
      <c r="TDO89" s="145" t="s">
        <v>935</v>
      </c>
      <c r="TDP89" s="145" t="s">
        <v>936</v>
      </c>
      <c r="TDQ89" s="145" t="s">
        <v>935</v>
      </c>
      <c r="TDR89" s="145" t="s">
        <v>936</v>
      </c>
      <c r="TDS89" s="145" t="s">
        <v>935</v>
      </c>
      <c r="TDT89" s="145" t="s">
        <v>936</v>
      </c>
      <c r="TDU89" s="145" t="s">
        <v>935</v>
      </c>
      <c r="TDV89" s="145" t="s">
        <v>936</v>
      </c>
      <c r="TDW89" s="145" t="s">
        <v>935</v>
      </c>
      <c r="TDX89" s="145" t="s">
        <v>936</v>
      </c>
      <c r="TDY89" s="145" t="s">
        <v>935</v>
      </c>
      <c r="TDZ89" s="145" t="s">
        <v>936</v>
      </c>
      <c r="TEA89" s="145" t="s">
        <v>935</v>
      </c>
      <c r="TEB89" s="145" t="s">
        <v>936</v>
      </c>
      <c r="TEC89" s="145" t="s">
        <v>935</v>
      </c>
      <c r="TED89" s="145" t="s">
        <v>936</v>
      </c>
      <c r="TEE89" s="145" t="s">
        <v>935</v>
      </c>
      <c r="TEF89" s="145" t="s">
        <v>936</v>
      </c>
      <c r="TEG89" s="145" t="s">
        <v>935</v>
      </c>
      <c r="TEH89" s="145" t="s">
        <v>936</v>
      </c>
      <c r="TEI89" s="145" t="s">
        <v>935</v>
      </c>
      <c r="TEJ89" s="145" t="s">
        <v>936</v>
      </c>
      <c r="TEK89" s="145" t="s">
        <v>935</v>
      </c>
      <c r="TEL89" s="145" t="s">
        <v>936</v>
      </c>
      <c r="TEM89" s="145" t="s">
        <v>935</v>
      </c>
      <c r="TEN89" s="145" t="s">
        <v>936</v>
      </c>
      <c r="TEO89" s="145" t="s">
        <v>935</v>
      </c>
      <c r="TEP89" s="145" t="s">
        <v>936</v>
      </c>
      <c r="TEQ89" s="145" t="s">
        <v>935</v>
      </c>
      <c r="TER89" s="145" t="s">
        <v>936</v>
      </c>
      <c r="TES89" s="145" t="s">
        <v>935</v>
      </c>
      <c r="TET89" s="145" t="s">
        <v>936</v>
      </c>
      <c r="TEU89" s="145" t="s">
        <v>935</v>
      </c>
      <c r="TEV89" s="145" t="s">
        <v>936</v>
      </c>
      <c r="TEW89" s="145" t="s">
        <v>935</v>
      </c>
      <c r="TEX89" s="145" t="s">
        <v>936</v>
      </c>
      <c r="TEY89" s="145" t="s">
        <v>935</v>
      </c>
      <c r="TEZ89" s="145" t="s">
        <v>936</v>
      </c>
      <c r="TFA89" s="145" t="s">
        <v>935</v>
      </c>
      <c r="TFB89" s="145" t="s">
        <v>936</v>
      </c>
      <c r="TFC89" s="145" t="s">
        <v>935</v>
      </c>
      <c r="TFD89" s="145" t="s">
        <v>936</v>
      </c>
      <c r="TFE89" s="145" t="s">
        <v>935</v>
      </c>
      <c r="TFF89" s="145" t="s">
        <v>936</v>
      </c>
      <c r="TFG89" s="145" t="s">
        <v>935</v>
      </c>
      <c r="TFH89" s="145" t="s">
        <v>936</v>
      </c>
      <c r="TFI89" s="145" t="s">
        <v>935</v>
      </c>
      <c r="TFJ89" s="145" t="s">
        <v>936</v>
      </c>
      <c r="TFK89" s="145" t="s">
        <v>935</v>
      </c>
      <c r="TFL89" s="145" t="s">
        <v>936</v>
      </c>
      <c r="TFM89" s="145" t="s">
        <v>935</v>
      </c>
      <c r="TFN89" s="145" t="s">
        <v>936</v>
      </c>
      <c r="TFO89" s="145" t="s">
        <v>935</v>
      </c>
      <c r="TFP89" s="145" t="s">
        <v>936</v>
      </c>
      <c r="TFQ89" s="145" t="s">
        <v>935</v>
      </c>
      <c r="TFR89" s="145" t="s">
        <v>936</v>
      </c>
      <c r="TFS89" s="145" t="s">
        <v>935</v>
      </c>
      <c r="TFT89" s="145" t="s">
        <v>936</v>
      </c>
      <c r="TFU89" s="145" t="s">
        <v>935</v>
      </c>
      <c r="TFV89" s="145" t="s">
        <v>936</v>
      </c>
      <c r="TFW89" s="145" t="s">
        <v>935</v>
      </c>
      <c r="TFX89" s="145" t="s">
        <v>936</v>
      </c>
      <c r="TFY89" s="145" t="s">
        <v>935</v>
      </c>
      <c r="TFZ89" s="145" t="s">
        <v>936</v>
      </c>
      <c r="TGA89" s="145" t="s">
        <v>935</v>
      </c>
      <c r="TGB89" s="145" t="s">
        <v>936</v>
      </c>
      <c r="TGC89" s="145" t="s">
        <v>935</v>
      </c>
      <c r="TGD89" s="145" t="s">
        <v>936</v>
      </c>
      <c r="TGE89" s="145" t="s">
        <v>935</v>
      </c>
      <c r="TGF89" s="145" t="s">
        <v>936</v>
      </c>
      <c r="TGG89" s="145" t="s">
        <v>935</v>
      </c>
      <c r="TGH89" s="145" t="s">
        <v>936</v>
      </c>
      <c r="TGI89" s="145" t="s">
        <v>935</v>
      </c>
      <c r="TGJ89" s="145" t="s">
        <v>936</v>
      </c>
      <c r="TGK89" s="145" t="s">
        <v>935</v>
      </c>
      <c r="TGL89" s="145" t="s">
        <v>936</v>
      </c>
      <c r="TGM89" s="145" t="s">
        <v>935</v>
      </c>
      <c r="TGN89" s="145" t="s">
        <v>936</v>
      </c>
      <c r="TGO89" s="145" t="s">
        <v>935</v>
      </c>
      <c r="TGP89" s="145" t="s">
        <v>936</v>
      </c>
      <c r="TGQ89" s="145" t="s">
        <v>935</v>
      </c>
      <c r="TGR89" s="145" t="s">
        <v>936</v>
      </c>
      <c r="TGS89" s="145" t="s">
        <v>935</v>
      </c>
      <c r="TGT89" s="145" t="s">
        <v>936</v>
      </c>
      <c r="TGU89" s="145" t="s">
        <v>935</v>
      </c>
      <c r="TGV89" s="145" t="s">
        <v>936</v>
      </c>
      <c r="TGW89" s="145" t="s">
        <v>935</v>
      </c>
      <c r="TGX89" s="145" t="s">
        <v>936</v>
      </c>
      <c r="TGY89" s="145" t="s">
        <v>935</v>
      </c>
      <c r="TGZ89" s="145" t="s">
        <v>936</v>
      </c>
      <c r="THA89" s="145" t="s">
        <v>935</v>
      </c>
      <c r="THB89" s="145" t="s">
        <v>936</v>
      </c>
      <c r="THC89" s="145" t="s">
        <v>935</v>
      </c>
      <c r="THD89" s="145" t="s">
        <v>936</v>
      </c>
      <c r="THE89" s="145" t="s">
        <v>935</v>
      </c>
      <c r="THF89" s="145" t="s">
        <v>936</v>
      </c>
      <c r="THG89" s="145" t="s">
        <v>935</v>
      </c>
      <c r="THH89" s="145" t="s">
        <v>936</v>
      </c>
      <c r="THI89" s="145" t="s">
        <v>935</v>
      </c>
      <c r="THJ89" s="145" t="s">
        <v>936</v>
      </c>
      <c r="THK89" s="145" t="s">
        <v>935</v>
      </c>
      <c r="THL89" s="145" t="s">
        <v>936</v>
      </c>
      <c r="THM89" s="145" t="s">
        <v>935</v>
      </c>
      <c r="THN89" s="145" t="s">
        <v>936</v>
      </c>
      <c r="THO89" s="145" t="s">
        <v>935</v>
      </c>
      <c r="THP89" s="145" t="s">
        <v>936</v>
      </c>
      <c r="THQ89" s="145" t="s">
        <v>935</v>
      </c>
      <c r="THR89" s="145" t="s">
        <v>936</v>
      </c>
      <c r="THS89" s="145" t="s">
        <v>935</v>
      </c>
      <c r="THT89" s="145" t="s">
        <v>936</v>
      </c>
      <c r="THU89" s="145" t="s">
        <v>935</v>
      </c>
      <c r="THV89" s="145" t="s">
        <v>936</v>
      </c>
      <c r="THW89" s="145" t="s">
        <v>935</v>
      </c>
      <c r="THX89" s="145" t="s">
        <v>936</v>
      </c>
      <c r="THY89" s="145" t="s">
        <v>935</v>
      </c>
      <c r="THZ89" s="145" t="s">
        <v>936</v>
      </c>
      <c r="TIA89" s="145" t="s">
        <v>935</v>
      </c>
      <c r="TIB89" s="145" t="s">
        <v>936</v>
      </c>
      <c r="TIC89" s="145" t="s">
        <v>935</v>
      </c>
      <c r="TID89" s="145" t="s">
        <v>936</v>
      </c>
      <c r="TIE89" s="145" t="s">
        <v>935</v>
      </c>
      <c r="TIF89" s="145" t="s">
        <v>936</v>
      </c>
      <c r="TIG89" s="145" t="s">
        <v>935</v>
      </c>
      <c r="TIH89" s="145" t="s">
        <v>936</v>
      </c>
      <c r="TII89" s="145" t="s">
        <v>935</v>
      </c>
      <c r="TIJ89" s="145" t="s">
        <v>936</v>
      </c>
      <c r="TIK89" s="145" t="s">
        <v>935</v>
      </c>
      <c r="TIL89" s="145" t="s">
        <v>936</v>
      </c>
      <c r="TIM89" s="145" t="s">
        <v>935</v>
      </c>
      <c r="TIN89" s="145" t="s">
        <v>936</v>
      </c>
      <c r="TIO89" s="145" t="s">
        <v>935</v>
      </c>
      <c r="TIP89" s="145" t="s">
        <v>936</v>
      </c>
      <c r="TIQ89" s="145" t="s">
        <v>935</v>
      </c>
      <c r="TIR89" s="145" t="s">
        <v>936</v>
      </c>
      <c r="TIS89" s="145" t="s">
        <v>935</v>
      </c>
      <c r="TIT89" s="145" t="s">
        <v>936</v>
      </c>
      <c r="TIU89" s="145" t="s">
        <v>935</v>
      </c>
      <c r="TIV89" s="145" t="s">
        <v>936</v>
      </c>
      <c r="TIW89" s="145" t="s">
        <v>935</v>
      </c>
      <c r="TIX89" s="145" t="s">
        <v>936</v>
      </c>
      <c r="TIY89" s="145" t="s">
        <v>935</v>
      </c>
      <c r="TIZ89" s="145" t="s">
        <v>936</v>
      </c>
      <c r="TJA89" s="145" t="s">
        <v>935</v>
      </c>
      <c r="TJB89" s="145" t="s">
        <v>936</v>
      </c>
      <c r="TJC89" s="145" t="s">
        <v>935</v>
      </c>
      <c r="TJD89" s="145" t="s">
        <v>936</v>
      </c>
      <c r="TJE89" s="145" t="s">
        <v>935</v>
      </c>
      <c r="TJF89" s="145" t="s">
        <v>936</v>
      </c>
      <c r="TJG89" s="145" t="s">
        <v>935</v>
      </c>
      <c r="TJH89" s="145" t="s">
        <v>936</v>
      </c>
      <c r="TJI89" s="145" t="s">
        <v>935</v>
      </c>
      <c r="TJJ89" s="145" t="s">
        <v>936</v>
      </c>
      <c r="TJK89" s="145" t="s">
        <v>935</v>
      </c>
      <c r="TJL89" s="145" t="s">
        <v>936</v>
      </c>
      <c r="TJM89" s="145" t="s">
        <v>935</v>
      </c>
      <c r="TJN89" s="145" t="s">
        <v>936</v>
      </c>
      <c r="TJO89" s="145" t="s">
        <v>935</v>
      </c>
      <c r="TJP89" s="145" t="s">
        <v>936</v>
      </c>
      <c r="TJQ89" s="145" t="s">
        <v>935</v>
      </c>
      <c r="TJR89" s="145" t="s">
        <v>936</v>
      </c>
      <c r="TJS89" s="145" t="s">
        <v>935</v>
      </c>
      <c r="TJT89" s="145" t="s">
        <v>936</v>
      </c>
      <c r="TJU89" s="145" t="s">
        <v>935</v>
      </c>
      <c r="TJV89" s="145" t="s">
        <v>936</v>
      </c>
      <c r="TJW89" s="145" t="s">
        <v>935</v>
      </c>
      <c r="TJX89" s="145" t="s">
        <v>936</v>
      </c>
      <c r="TJY89" s="145" t="s">
        <v>935</v>
      </c>
      <c r="TJZ89" s="145" t="s">
        <v>936</v>
      </c>
      <c r="TKA89" s="145" t="s">
        <v>935</v>
      </c>
      <c r="TKB89" s="145" t="s">
        <v>936</v>
      </c>
      <c r="TKC89" s="145" t="s">
        <v>935</v>
      </c>
      <c r="TKD89" s="145" t="s">
        <v>936</v>
      </c>
      <c r="TKE89" s="145" t="s">
        <v>935</v>
      </c>
      <c r="TKF89" s="145" t="s">
        <v>936</v>
      </c>
      <c r="TKG89" s="145" t="s">
        <v>935</v>
      </c>
      <c r="TKH89" s="145" t="s">
        <v>936</v>
      </c>
      <c r="TKI89" s="145" t="s">
        <v>935</v>
      </c>
      <c r="TKJ89" s="145" t="s">
        <v>936</v>
      </c>
      <c r="TKK89" s="145" t="s">
        <v>935</v>
      </c>
      <c r="TKL89" s="145" t="s">
        <v>936</v>
      </c>
      <c r="TKM89" s="145" t="s">
        <v>935</v>
      </c>
      <c r="TKN89" s="145" t="s">
        <v>936</v>
      </c>
      <c r="TKO89" s="145" t="s">
        <v>935</v>
      </c>
      <c r="TKP89" s="145" t="s">
        <v>936</v>
      </c>
      <c r="TKQ89" s="145" t="s">
        <v>935</v>
      </c>
      <c r="TKR89" s="145" t="s">
        <v>936</v>
      </c>
      <c r="TKS89" s="145" t="s">
        <v>935</v>
      </c>
      <c r="TKT89" s="145" t="s">
        <v>936</v>
      </c>
      <c r="TKU89" s="145" t="s">
        <v>935</v>
      </c>
      <c r="TKV89" s="145" t="s">
        <v>936</v>
      </c>
      <c r="TKW89" s="145" t="s">
        <v>935</v>
      </c>
      <c r="TKX89" s="145" t="s">
        <v>936</v>
      </c>
      <c r="TKY89" s="145" t="s">
        <v>935</v>
      </c>
      <c r="TKZ89" s="145" t="s">
        <v>936</v>
      </c>
      <c r="TLA89" s="145" t="s">
        <v>935</v>
      </c>
      <c r="TLB89" s="145" t="s">
        <v>936</v>
      </c>
      <c r="TLC89" s="145" t="s">
        <v>935</v>
      </c>
      <c r="TLD89" s="145" t="s">
        <v>936</v>
      </c>
      <c r="TLE89" s="145" t="s">
        <v>935</v>
      </c>
      <c r="TLF89" s="145" t="s">
        <v>936</v>
      </c>
      <c r="TLG89" s="145" t="s">
        <v>935</v>
      </c>
      <c r="TLH89" s="145" t="s">
        <v>936</v>
      </c>
      <c r="TLI89" s="145" t="s">
        <v>935</v>
      </c>
      <c r="TLJ89" s="145" t="s">
        <v>936</v>
      </c>
      <c r="TLK89" s="145" t="s">
        <v>935</v>
      </c>
      <c r="TLL89" s="145" t="s">
        <v>936</v>
      </c>
      <c r="TLM89" s="145" t="s">
        <v>935</v>
      </c>
      <c r="TLN89" s="145" t="s">
        <v>936</v>
      </c>
      <c r="TLO89" s="145" t="s">
        <v>935</v>
      </c>
      <c r="TLP89" s="145" t="s">
        <v>936</v>
      </c>
      <c r="TLQ89" s="145" t="s">
        <v>935</v>
      </c>
      <c r="TLR89" s="145" t="s">
        <v>936</v>
      </c>
      <c r="TLS89" s="145" t="s">
        <v>935</v>
      </c>
      <c r="TLT89" s="145" t="s">
        <v>936</v>
      </c>
      <c r="TLU89" s="145" t="s">
        <v>935</v>
      </c>
      <c r="TLV89" s="145" t="s">
        <v>936</v>
      </c>
      <c r="TLW89" s="145" t="s">
        <v>935</v>
      </c>
      <c r="TLX89" s="145" t="s">
        <v>936</v>
      </c>
      <c r="TLY89" s="145" t="s">
        <v>935</v>
      </c>
      <c r="TLZ89" s="145" t="s">
        <v>936</v>
      </c>
      <c r="TMA89" s="145" t="s">
        <v>935</v>
      </c>
      <c r="TMB89" s="145" t="s">
        <v>936</v>
      </c>
      <c r="TMC89" s="145" t="s">
        <v>935</v>
      </c>
      <c r="TMD89" s="145" t="s">
        <v>936</v>
      </c>
      <c r="TME89" s="145" t="s">
        <v>935</v>
      </c>
      <c r="TMF89" s="145" t="s">
        <v>936</v>
      </c>
      <c r="TMG89" s="145" t="s">
        <v>935</v>
      </c>
      <c r="TMH89" s="145" t="s">
        <v>936</v>
      </c>
      <c r="TMI89" s="145" t="s">
        <v>935</v>
      </c>
      <c r="TMJ89" s="145" t="s">
        <v>936</v>
      </c>
      <c r="TMK89" s="145" t="s">
        <v>935</v>
      </c>
      <c r="TML89" s="145" t="s">
        <v>936</v>
      </c>
      <c r="TMM89" s="145" t="s">
        <v>935</v>
      </c>
      <c r="TMN89" s="145" t="s">
        <v>936</v>
      </c>
      <c r="TMO89" s="145" t="s">
        <v>935</v>
      </c>
      <c r="TMP89" s="145" t="s">
        <v>936</v>
      </c>
      <c r="TMQ89" s="145" t="s">
        <v>935</v>
      </c>
      <c r="TMR89" s="145" t="s">
        <v>936</v>
      </c>
      <c r="TMS89" s="145" t="s">
        <v>935</v>
      </c>
      <c r="TMT89" s="145" t="s">
        <v>936</v>
      </c>
      <c r="TMU89" s="145" t="s">
        <v>935</v>
      </c>
      <c r="TMV89" s="145" t="s">
        <v>936</v>
      </c>
      <c r="TMW89" s="145" t="s">
        <v>935</v>
      </c>
      <c r="TMX89" s="145" t="s">
        <v>936</v>
      </c>
      <c r="TMY89" s="145" t="s">
        <v>935</v>
      </c>
      <c r="TMZ89" s="145" t="s">
        <v>936</v>
      </c>
      <c r="TNA89" s="145" t="s">
        <v>935</v>
      </c>
      <c r="TNB89" s="145" t="s">
        <v>936</v>
      </c>
      <c r="TNC89" s="145" t="s">
        <v>935</v>
      </c>
      <c r="TND89" s="145" t="s">
        <v>936</v>
      </c>
      <c r="TNE89" s="145" t="s">
        <v>935</v>
      </c>
      <c r="TNF89" s="145" t="s">
        <v>936</v>
      </c>
      <c r="TNG89" s="145" t="s">
        <v>935</v>
      </c>
      <c r="TNH89" s="145" t="s">
        <v>936</v>
      </c>
      <c r="TNI89" s="145" t="s">
        <v>935</v>
      </c>
      <c r="TNJ89" s="145" t="s">
        <v>936</v>
      </c>
      <c r="TNK89" s="145" t="s">
        <v>935</v>
      </c>
      <c r="TNL89" s="145" t="s">
        <v>936</v>
      </c>
      <c r="TNM89" s="145" t="s">
        <v>935</v>
      </c>
      <c r="TNN89" s="145" t="s">
        <v>936</v>
      </c>
      <c r="TNO89" s="145" t="s">
        <v>935</v>
      </c>
      <c r="TNP89" s="145" t="s">
        <v>936</v>
      </c>
      <c r="TNQ89" s="145" t="s">
        <v>935</v>
      </c>
      <c r="TNR89" s="145" t="s">
        <v>936</v>
      </c>
      <c r="TNS89" s="145" t="s">
        <v>935</v>
      </c>
      <c r="TNT89" s="145" t="s">
        <v>936</v>
      </c>
      <c r="TNU89" s="145" t="s">
        <v>935</v>
      </c>
      <c r="TNV89" s="145" t="s">
        <v>936</v>
      </c>
      <c r="TNW89" s="145" t="s">
        <v>935</v>
      </c>
      <c r="TNX89" s="145" t="s">
        <v>936</v>
      </c>
      <c r="TNY89" s="145" t="s">
        <v>935</v>
      </c>
      <c r="TNZ89" s="145" t="s">
        <v>936</v>
      </c>
      <c r="TOA89" s="145" t="s">
        <v>935</v>
      </c>
      <c r="TOB89" s="145" t="s">
        <v>936</v>
      </c>
      <c r="TOC89" s="145" t="s">
        <v>935</v>
      </c>
      <c r="TOD89" s="145" t="s">
        <v>936</v>
      </c>
      <c r="TOE89" s="145" t="s">
        <v>935</v>
      </c>
      <c r="TOF89" s="145" t="s">
        <v>936</v>
      </c>
      <c r="TOG89" s="145" t="s">
        <v>935</v>
      </c>
      <c r="TOH89" s="145" t="s">
        <v>936</v>
      </c>
      <c r="TOI89" s="145" t="s">
        <v>935</v>
      </c>
      <c r="TOJ89" s="145" t="s">
        <v>936</v>
      </c>
      <c r="TOK89" s="145" t="s">
        <v>935</v>
      </c>
      <c r="TOL89" s="145" t="s">
        <v>936</v>
      </c>
      <c r="TOM89" s="145" t="s">
        <v>935</v>
      </c>
      <c r="TON89" s="145" t="s">
        <v>936</v>
      </c>
      <c r="TOO89" s="145" t="s">
        <v>935</v>
      </c>
      <c r="TOP89" s="145" t="s">
        <v>936</v>
      </c>
      <c r="TOQ89" s="145" t="s">
        <v>935</v>
      </c>
      <c r="TOR89" s="145" t="s">
        <v>936</v>
      </c>
      <c r="TOS89" s="145" t="s">
        <v>935</v>
      </c>
      <c r="TOT89" s="145" t="s">
        <v>936</v>
      </c>
      <c r="TOU89" s="145" t="s">
        <v>935</v>
      </c>
      <c r="TOV89" s="145" t="s">
        <v>936</v>
      </c>
      <c r="TOW89" s="145" t="s">
        <v>935</v>
      </c>
      <c r="TOX89" s="145" t="s">
        <v>936</v>
      </c>
      <c r="TOY89" s="145" t="s">
        <v>935</v>
      </c>
      <c r="TOZ89" s="145" t="s">
        <v>936</v>
      </c>
      <c r="TPA89" s="145" t="s">
        <v>935</v>
      </c>
      <c r="TPB89" s="145" t="s">
        <v>936</v>
      </c>
      <c r="TPC89" s="145" t="s">
        <v>935</v>
      </c>
      <c r="TPD89" s="145" t="s">
        <v>936</v>
      </c>
      <c r="TPE89" s="145" t="s">
        <v>935</v>
      </c>
      <c r="TPF89" s="145" t="s">
        <v>936</v>
      </c>
      <c r="TPG89" s="145" t="s">
        <v>935</v>
      </c>
      <c r="TPH89" s="145" t="s">
        <v>936</v>
      </c>
      <c r="TPI89" s="145" t="s">
        <v>935</v>
      </c>
      <c r="TPJ89" s="145" t="s">
        <v>936</v>
      </c>
      <c r="TPK89" s="145" t="s">
        <v>935</v>
      </c>
      <c r="TPL89" s="145" t="s">
        <v>936</v>
      </c>
      <c r="TPM89" s="145" t="s">
        <v>935</v>
      </c>
      <c r="TPN89" s="145" t="s">
        <v>936</v>
      </c>
      <c r="TPO89" s="145" t="s">
        <v>935</v>
      </c>
      <c r="TPP89" s="145" t="s">
        <v>936</v>
      </c>
      <c r="TPQ89" s="145" t="s">
        <v>935</v>
      </c>
      <c r="TPR89" s="145" t="s">
        <v>936</v>
      </c>
      <c r="TPS89" s="145" t="s">
        <v>935</v>
      </c>
      <c r="TPT89" s="145" t="s">
        <v>936</v>
      </c>
      <c r="TPU89" s="145" t="s">
        <v>935</v>
      </c>
      <c r="TPV89" s="145" t="s">
        <v>936</v>
      </c>
      <c r="TPW89" s="145" t="s">
        <v>935</v>
      </c>
      <c r="TPX89" s="145" t="s">
        <v>936</v>
      </c>
      <c r="TPY89" s="145" t="s">
        <v>935</v>
      </c>
      <c r="TPZ89" s="145" t="s">
        <v>936</v>
      </c>
      <c r="TQA89" s="145" t="s">
        <v>935</v>
      </c>
      <c r="TQB89" s="145" t="s">
        <v>936</v>
      </c>
      <c r="TQC89" s="145" t="s">
        <v>935</v>
      </c>
      <c r="TQD89" s="145" t="s">
        <v>936</v>
      </c>
      <c r="TQE89" s="145" t="s">
        <v>935</v>
      </c>
      <c r="TQF89" s="145" t="s">
        <v>936</v>
      </c>
      <c r="TQG89" s="145" t="s">
        <v>935</v>
      </c>
      <c r="TQH89" s="145" t="s">
        <v>936</v>
      </c>
      <c r="TQI89" s="145" t="s">
        <v>935</v>
      </c>
      <c r="TQJ89" s="145" t="s">
        <v>936</v>
      </c>
      <c r="TQK89" s="145" t="s">
        <v>935</v>
      </c>
      <c r="TQL89" s="145" t="s">
        <v>936</v>
      </c>
      <c r="TQM89" s="145" t="s">
        <v>935</v>
      </c>
      <c r="TQN89" s="145" t="s">
        <v>936</v>
      </c>
      <c r="TQO89" s="145" t="s">
        <v>935</v>
      </c>
      <c r="TQP89" s="145" t="s">
        <v>936</v>
      </c>
      <c r="TQQ89" s="145" t="s">
        <v>935</v>
      </c>
      <c r="TQR89" s="145" t="s">
        <v>936</v>
      </c>
      <c r="TQS89" s="145" t="s">
        <v>935</v>
      </c>
      <c r="TQT89" s="145" t="s">
        <v>936</v>
      </c>
      <c r="TQU89" s="145" t="s">
        <v>935</v>
      </c>
      <c r="TQV89" s="145" t="s">
        <v>936</v>
      </c>
      <c r="TQW89" s="145" t="s">
        <v>935</v>
      </c>
      <c r="TQX89" s="145" t="s">
        <v>936</v>
      </c>
      <c r="TQY89" s="145" t="s">
        <v>935</v>
      </c>
      <c r="TQZ89" s="145" t="s">
        <v>936</v>
      </c>
      <c r="TRA89" s="145" t="s">
        <v>935</v>
      </c>
      <c r="TRB89" s="145" t="s">
        <v>936</v>
      </c>
      <c r="TRC89" s="145" t="s">
        <v>935</v>
      </c>
      <c r="TRD89" s="145" t="s">
        <v>936</v>
      </c>
      <c r="TRE89" s="145" t="s">
        <v>935</v>
      </c>
      <c r="TRF89" s="145" t="s">
        <v>936</v>
      </c>
      <c r="TRG89" s="145" t="s">
        <v>935</v>
      </c>
      <c r="TRH89" s="145" t="s">
        <v>936</v>
      </c>
      <c r="TRI89" s="145" t="s">
        <v>935</v>
      </c>
      <c r="TRJ89" s="145" t="s">
        <v>936</v>
      </c>
      <c r="TRK89" s="145" t="s">
        <v>935</v>
      </c>
      <c r="TRL89" s="145" t="s">
        <v>936</v>
      </c>
      <c r="TRM89" s="145" t="s">
        <v>935</v>
      </c>
      <c r="TRN89" s="145" t="s">
        <v>936</v>
      </c>
      <c r="TRO89" s="145" t="s">
        <v>935</v>
      </c>
      <c r="TRP89" s="145" t="s">
        <v>936</v>
      </c>
      <c r="TRQ89" s="145" t="s">
        <v>935</v>
      </c>
      <c r="TRR89" s="145" t="s">
        <v>936</v>
      </c>
      <c r="TRS89" s="145" t="s">
        <v>935</v>
      </c>
      <c r="TRT89" s="145" t="s">
        <v>936</v>
      </c>
      <c r="TRU89" s="145" t="s">
        <v>935</v>
      </c>
      <c r="TRV89" s="145" t="s">
        <v>936</v>
      </c>
      <c r="TRW89" s="145" t="s">
        <v>935</v>
      </c>
      <c r="TRX89" s="145" t="s">
        <v>936</v>
      </c>
      <c r="TRY89" s="145" t="s">
        <v>935</v>
      </c>
      <c r="TRZ89" s="145" t="s">
        <v>936</v>
      </c>
      <c r="TSA89" s="145" t="s">
        <v>935</v>
      </c>
      <c r="TSB89" s="145" t="s">
        <v>936</v>
      </c>
      <c r="TSC89" s="145" t="s">
        <v>935</v>
      </c>
      <c r="TSD89" s="145" t="s">
        <v>936</v>
      </c>
      <c r="TSE89" s="145" t="s">
        <v>935</v>
      </c>
      <c r="TSF89" s="145" t="s">
        <v>936</v>
      </c>
      <c r="TSG89" s="145" t="s">
        <v>935</v>
      </c>
      <c r="TSH89" s="145" t="s">
        <v>936</v>
      </c>
      <c r="TSI89" s="145" t="s">
        <v>935</v>
      </c>
      <c r="TSJ89" s="145" t="s">
        <v>936</v>
      </c>
      <c r="TSK89" s="145" t="s">
        <v>935</v>
      </c>
      <c r="TSL89" s="145" t="s">
        <v>936</v>
      </c>
      <c r="TSM89" s="145" t="s">
        <v>935</v>
      </c>
      <c r="TSN89" s="145" t="s">
        <v>936</v>
      </c>
      <c r="TSO89" s="145" t="s">
        <v>935</v>
      </c>
      <c r="TSP89" s="145" t="s">
        <v>936</v>
      </c>
      <c r="TSQ89" s="145" t="s">
        <v>935</v>
      </c>
      <c r="TSR89" s="145" t="s">
        <v>936</v>
      </c>
      <c r="TSS89" s="145" t="s">
        <v>935</v>
      </c>
      <c r="TST89" s="145" t="s">
        <v>936</v>
      </c>
      <c r="TSU89" s="145" t="s">
        <v>935</v>
      </c>
      <c r="TSV89" s="145" t="s">
        <v>936</v>
      </c>
      <c r="TSW89" s="145" t="s">
        <v>935</v>
      </c>
      <c r="TSX89" s="145" t="s">
        <v>936</v>
      </c>
      <c r="TSY89" s="145" t="s">
        <v>935</v>
      </c>
      <c r="TSZ89" s="145" t="s">
        <v>936</v>
      </c>
      <c r="TTA89" s="145" t="s">
        <v>935</v>
      </c>
      <c r="TTB89" s="145" t="s">
        <v>936</v>
      </c>
      <c r="TTC89" s="145" t="s">
        <v>935</v>
      </c>
      <c r="TTD89" s="145" t="s">
        <v>936</v>
      </c>
      <c r="TTE89" s="145" t="s">
        <v>935</v>
      </c>
      <c r="TTF89" s="145" t="s">
        <v>936</v>
      </c>
      <c r="TTG89" s="145" t="s">
        <v>935</v>
      </c>
      <c r="TTH89" s="145" t="s">
        <v>936</v>
      </c>
      <c r="TTI89" s="145" t="s">
        <v>935</v>
      </c>
      <c r="TTJ89" s="145" t="s">
        <v>936</v>
      </c>
      <c r="TTK89" s="145" t="s">
        <v>935</v>
      </c>
      <c r="TTL89" s="145" t="s">
        <v>936</v>
      </c>
      <c r="TTM89" s="145" t="s">
        <v>935</v>
      </c>
      <c r="TTN89" s="145" t="s">
        <v>936</v>
      </c>
      <c r="TTO89" s="145" t="s">
        <v>935</v>
      </c>
      <c r="TTP89" s="145" t="s">
        <v>936</v>
      </c>
      <c r="TTQ89" s="145" t="s">
        <v>935</v>
      </c>
      <c r="TTR89" s="145" t="s">
        <v>936</v>
      </c>
      <c r="TTS89" s="145" t="s">
        <v>935</v>
      </c>
      <c r="TTT89" s="145" t="s">
        <v>936</v>
      </c>
      <c r="TTU89" s="145" t="s">
        <v>935</v>
      </c>
      <c r="TTV89" s="145" t="s">
        <v>936</v>
      </c>
      <c r="TTW89" s="145" t="s">
        <v>935</v>
      </c>
      <c r="TTX89" s="145" t="s">
        <v>936</v>
      </c>
      <c r="TTY89" s="145" t="s">
        <v>935</v>
      </c>
      <c r="TTZ89" s="145" t="s">
        <v>936</v>
      </c>
      <c r="TUA89" s="145" t="s">
        <v>935</v>
      </c>
      <c r="TUB89" s="145" t="s">
        <v>936</v>
      </c>
      <c r="TUC89" s="145" t="s">
        <v>935</v>
      </c>
      <c r="TUD89" s="145" t="s">
        <v>936</v>
      </c>
      <c r="TUE89" s="145" t="s">
        <v>935</v>
      </c>
      <c r="TUF89" s="145" t="s">
        <v>936</v>
      </c>
      <c r="TUG89" s="145" t="s">
        <v>935</v>
      </c>
      <c r="TUH89" s="145" t="s">
        <v>936</v>
      </c>
      <c r="TUI89" s="145" t="s">
        <v>935</v>
      </c>
      <c r="TUJ89" s="145" t="s">
        <v>936</v>
      </c>
      <c r="TUK89" s="145" t="s">
        <v>935</v>
      </c>
      <c r="TUL89" s="145" t="s">
        <v>936</v>
      </c>
      <c r="TUM89" s="145" t="s">
        <v>935</v>
      </c>
      <c r="TUN89" s="145" t="s">
        <v>936</v>
      </c>
      <c r="TUO89" s="145" t="s">
        <v>935</v>
      </c>
      <c r="TUP89" s="145" t="s">
        <v>936</v>
      </c>
      <c r="TUQ89" s="145" t="s">
        <v>935</v>
      </c>
      <c r="TUR89" s="145" t="s">
        <v>936</v>
      </c>
      <c r="TUS89" s="145" t="s">
        <v>935</v>
      </c>
      <c r="TUT89" s="145" t="s">
        <v>936</v>
      </c>
      <c r="TUU89" s="145" t="s">
        <v>935</v>
      </c>
      <c r="TUV89" s="145" t="s">
        <v>936</v>
      </c>
      <c r="TUW89" s="145" t="s">
        <v>935</v>
      </c>
      <c r="TUX89" s="145" t="s">
        <v>936</v>
      </c>
      <c r="TUY89" s="145" t="s">
        <v>935</v>
      </c>
      <c r="TUZ89" s="145" t="s">
        <v>936</v>
      </c>
      <c r="TVA89" s="145" t="s">
        <v>935</v>
      </c>
      <c r="TVB89" s="145" t="s">
        <v>936</v>
      </c>
      <c r="TVC89" s="145" t="s">
        <v>935</v>
      </c>
      <c r="TVD89" s="145" t="s">
        <v>936</v>
      </c>
      <c r="TVE89" s="145" t="s">
        <v>935</v>
      </c>
      <c r="TVF89" s="145" t="s">
        <v>936</v>
      </c>
      <c r="TVG89" s="145" t="s">
        <v>935</v>
      </c>
      <c r="TVH89" s="145" t="s">
        <v>936</v>
      </c>
      <c r="TVI89" s="145" t="s">
        <v>935</v>
      </c>
      <c r="TVJ89" s="145" t="s">
        <v>936</v>
      </c>
      <c r="TVK89" s="145" t="s">
        <v>935</v>
      </c>
      <c r="TVL89" s="145" t="s">
        <v>936</v>
      </c>
      <c r="TVM89" s="145" t="s">
        <v>935</v>
      </c>
      <c r="TVN89" s="145" t="s">
        <v>936</v>
      </c>
      <c r="TVO89" s="145" t="s">
        <v>935</v>
      </c>
      <c r="TVP89" s="145" t="s">
        <v>936</v>
      </c>
      <c r="TVQ89" s="145" t="s">
        <v>935</v>
      </c>
      <c r="TVR89" s="145" t="s">
        <v>936</v>
      </c>
      <c r="TVS89" s="145" t="s">
        <v>935</v>
      </c>
      <c r="TVT89" s="145" t="s">
        <v>936</v>
      </c>
      <c r="TVU89" s="145" t="s">
        <v>935</v>
      </c>
      <c r="TVV89" s="145" t="s">
        <v>936</v>
      </c>
      <c r="TVW89" s="145" t="s">
        <v>935</v>
      </c>
      <c r="TVX89" s="145" t="s">
        <v>936</v>
      </c>
      <c r="TVY89" s="145" t="s">
        <v>935</v>
      </c>
      <c r="TVZ89" s="145" t="s">
        <v>936</v>
      </c>
      <c r="TWA89" s="145" t="s">
        <v>935</v>
      </c>
      <c r="TWB89" s="145" t="s">
        <v>936</v>
      </c>
      <c r="TWC89" s="145" t="s">
        <v>935</v>
      </c>
      <c r="TWD89" s="145" t="s">
        <v>936</v>
      </c>
      <c r="TWE89" s="145" t="s">
        <v>935</v>
      </c>
      <c r="TWF89" s="145" t="s">
        <v>936</v>
      </c>
      <c r="TWG89" s="145" t="s">
        <v>935</v>
      </c>
      <c r="TWH89" s="145" t="s">
        <v>936</v>
      </c>
      <c r="TWI89" s="145" t="s">
        <v>935</v>
      </c>
      <c r="TWJ89" s="145" t="s">
        <v>936</v>
      </c>
      <c r="TWK89" s="145" t="s">
        <v>935</v>
      </c>
      <c r="TWL89" s="145" t="s">
        <v>936</v>
      </c>
      <c r="TWM89" s="145" t="s">
        <v>935</v>
      </c>
      <c r="TWN89" s="145" t="s">
        <v>936</v>
      </c>
      <c r="TWO89" s="145" t="s">
        <v>935</v>
      </c>
      <c r="TWP89" s="145" t="s">
        <v>936</v>
      </c>
      <c r="TWQ89" s="145" t="s">
        <v>935</v>
      </c>
      <c r="TWR89" s="145" t="s">
        <v>936</v>
      </c>
      <c r="TWS89" s="145" t="s">
        <v>935</v>
      </c>
      <c r="TWT89" s="145" t="s">
        <v>936</v>
      </c>
      <c r="TWU89" s="145" t="s">
        <v>935</v>
      </c>
      <c r="TWV89" s="145" t="s">
        <v>936</v>
      </c>
      <c r="TWW89" s="145" t="s">
        <v>935</v>
      </c>
      <c r="TWX89" s="145" t="s">
        <v>936</v>
      </c>
      <c r="TWY89" s="145" t="s">
        <v>935</v>
      </c>
      <c r="TWZ89" s="145" t="s">
        <v>936</v>
      </c>
      <c r="TXA89" s="145" t="s">
        <v>935</v>
      </c>
      <c r="TXB89" s="145" t="s">
        <v>936</v>
      </c>
      <c r="TXC89" s="145" t="s">
        <v>935</v>
      </c>
      <c r="TXD89" s="145" t="s">
        <v>936</v>
      </c>
      <c r="TXE89" s="145" t="s">
        <v>935</v>
      </c>
      <c r="TXF89" s="145" t="s">
        <v>936</v>
      </c>
      <c r="TXG89" s="145" t="s">
        <v>935</v>
      </c>
      <c r="TXH89" s="145" t="s">
        <v>936</v>
      </c>
      <c r="TXI89" s="145" t="s">
        <v>935</v>
      </c>
      <c r="TXJ89" s="145" t="s">
        <v>936</v>
      </c>
      <c r="TXK89" s="145" t="s">
        <v>935</v>
      </c>
      <c r="TXL89" s="145" t="s">
        <v>936</v>
      </c>
      <c r="TXM89" s="145" t="s">
        <v>935</v>
      </c>
      <c r="TXN89" s="145" t="s">
        <v>936</v>
      </c>
      <c r="TXO89" s="145" t="s">
        <v>935</v>
      </c>
      <c r="TXP89" s="145" t="s">
        <v>936</v>
      </c>
      <c r="TXQ89" s="145" t="s">
        <v>935</v>
      </c>
      <c r="TXR89" s="145" t="s">
        <v>936</v>
      </c>
      <c r="TXS89" s="145" t="s">
        <v>935</v>
      </c>
      <c r="TXT89" s="145" t="s">
        <v>936</v>
      </c>
      <c r="TXU89" s="145" t="s">
        <v>935</v>
      </c>
      <c r="TXV89" s="145" t="s">
        <v>936</v>
      </c>
      <c r="TXW89" s="145" t="s">
        <v>935</v>
      </c>
      <c r="TXX89" s="145" t="s">
        <v>936</v>
      </c>
      <c r="TXY89" s="145" t="s">
        <v>935</v>
      </c>
      <c r="TXZ89" s="145" t="s">
        <v>936</v>
      </c>
      <c r="TYA89" s="145" t="s">
        <v>935</v>
      </c>
      <c r="TYB89" s="145" t="s">
        <v>936</v>
      </c>
      <c r="TYC89" s="145" t="s">
        <v>935</v>
      </c>
      <c r="TYD89" s="145" t="s">
        <v>936</v>
      </c>
      <c r="TYE89" s="145" t="s">
        <v>935</v>
      </c>
      <c r="TYF89" s="145" t="s">
        <v>936</v>
      </c>
      <c r="TYG89" s="145" t="s">
        <v>935</v>
      </c>
      <c r="TYH89" s="145" t="s">
        <v>936</v>
      </c>
      <c r="TYI89" s="145" t="s">
        <v>935</v>
      </c>
      <c r="TYJ89" s="145" t="s">
        <v>936</v>
      </c>
      <c r="TYK89" s="145" t="s">
        <v>935</v>
      </c>
      <c r="TYL89" s="145" t="s">
        <v>936</v>
      </c>
      <c r="TYM89" s="145" t="s">
        <v>935</v>
      </c>
      <c r="TYN89" s="145" t="s">
        <v>936</v>
      </c>
      <c r="TYO89" s="145" t="s">
        <v>935</v>
      </c>
      <c r="TYP89" s="145" t="s">
        <v>936</v>
      </c>
      <c r="TYQ89" s="145" t="s">
        <v>935</v>
      </c>
      <c r="TYR89" s="145" t="s">
        <v>936</v>
      </c>
      <c r="TYS89" s="145" t="s">
        <v>935</v>
      </c>
      <c r="TYT89" s="145" t="s">
        <v>936</v>
      </c>
      <c r="TYU89" s="145" t="s">
        <v>935</v>
      </c>
      <c r="TYV89" s="145" t="s">
        <v>936</v>
      </c>
      <c r="TYW89" s="145" t="s">
        <v>935</v>
      </c>
      <c r="TYX89" s="145" t="s">
        <v>936</v>
      </c>
      <c r="TYY89" s="145" t="s">
        <v>935</v>
      </c>
      <c r="TYZ89" s="145" t="s">
        <v>936</v>
      </c>
      <c r="TZA89" s="145" t="s">
        <v>935</v>
      </c>
      <c r="TZB89" s="145" t="s">
        <v>936</v>
      </c>
      <c r="TZC89" s="145" t="s">
        <v>935</v>
      </c>
      <c r="TZD89" s="145" t="s">
        <v>936</v>
      </c>
      <c r="TZE89" s="145" t="s">
        <v>935</v>
      </c>
      <c r="TZF89" s="145" t="s">
        <v>936</v>
      </c>
      <c r="TZG89" s="145" t="s">
        <v>935</v>
      </c>
      <c r="TZH89" s="145" t="s">
        <v>936</v>
      </c>
      <c r="TZI89" s="145" t="s">
        <v>935</v>
      </c>
      <c r="TZJ89" s="145" t="s">
        <v>936</v>
      </c>
      <c r="TZK89" s="145" t="s">
        <v>935</v>
      </c>
      <c r="TZL89" s="145" t="s">
        <v>936</v>
      </c>
      <c r="TZM89" s="145" t="s">
        <v>935</v>
      </c>
      <c r="TZN89" s="145" t="s">
        <v>936</v>
      </c>
      <c r="TZO89" s="145" t="s">
        <v>935</v>
      </c>
      <c r="TZP89" s="145" t="s">
        <v>936</v>
      </c>
      <c r="TZQ89" s="145" t="s">
        <v>935</v>
      </c>
      <c r="TZR89" s="145" t="s">
        <v>936</v>
      </c>
      <c r="TZS89" s="145" t="s">
        <v>935</v>
      </c>
      <c r="TZT89" s="145" t="s">
        <v>936</v>
      </c>
      <c r="TZU89" s="145" t="s">
        <v>935</v>
      </c>
      <c r="TZV89" s="145" t="s">
        <v>936</v>
      </c>
      <c r="TZW89" s="145" t="s">
        <v>935</v>
      </c>
      <c r="TZX89" s="145" t="s">
        <v>936</v>
      </c>
      <c r="TZY89" s="145" t="s">
        <v>935</v>
      </c>
      <c r="TZZ89" s="145" t="s">
        <v>936</v>
      </c>
      <c r="UAA89" s="145" t="s">
        <v>935</v>
      </c>
      <c r="UAB89" s="145" t="s">
        <v>936</v>
      </c>
      <c r="UAC89" s="145" t="s">
        <v>935</v>
      </c>
      <c r="UAD89" s="145" t="s">
        <v>936</v>
      </c>
      <c r="UAE89" s="145" t="s">
        <v>935</v>
      </c>
      <c r="UAF89" s="145" t="s">
        <v>936</v>
      </c>
      <c r="UAG89" s="145" t="s">
        <v>935</v>
      </c>
      <c r="UAH89" s="145" t="s">
        <v>936</v>
      </c>
      <c r="UAI89" s="145" t="s">
        <v>935</v>
      </c>
      <c r="UAJ89" s="145" t="s">
        <v>936</v>
      </c>
      <c r="UAK89" s="145" t="s">
        <v>935</v>
      </c>
      <c r="UAL89" s="145" t="s">
        <v>936</v>
      </c>
      <c r="UAM89" s="145" t="s">
        <v>935</v>
      </c>
      <c r="UAN89" s="145" t="s">
        <v>936</v>
      </c>
      <c r="UAO89" s="145" t="s">
        <v>935</v>
      </c>
      <c r="UAP89" s="145" t="s">
        <v>936</v>
      </c>
      <c r="UAQ89" s="145" t="s">
        <v>935</v>
      </c>
      <c r="UAR89" s="145" t="s">
        <v>936</v>
      </c>
      <c r="UAS89" s="145" t="s">
        <v>935</v>
      </c>
      <c r="UAT89" s="145" t="s">
        <v>936</v>
      </c>
      <c r="UAU89" s="145" t="s">
        <v>935</v>
      </c>
      <c r="UAV89" s="145" t="s">
        <v>936</v>
      </c>
      <c r="UAW89" s="145" t="s">
        <v>935</v>
      </c>
      <c r="UAX89" s="145" t="s">
        <v>936</v>
      </c>
      <c r="UAY89" s="145" t="s">
        <v>935</v>
      </c>
      <c r="UAZ89" s="145" t="s">
        <v>936</v>
      </c>
      <c r="UBA89" s="145" t="s">
        <v>935</v>
      </c>
      <c r="UBB89" s="145" t="s">
        <v>936</v>
      </c>
      <c r="UBC89" s="145" t="s">
        <v>935</v>
      </c>
      <c r="UBD89" s="145" t="s">
        <v>936</v>
      </c>
      <c r="UBE89" s="145" t="s">
        <v>935</v>
      </c>
      <c r="UBF89" s="145" t="s">
        <v>936</v>
      </c>
      <c r="UBG89" s="145" t="s">
        <v>935</v>
      </c>
      <c r="UBH89" s="145" t="s">
        <v>936</v>
      </c>
      <c r="UBI89" s="145" t="s">
        <v>935</v>
      </c>
      <c r="UBJ89" s="145" t="s">
        <v>936</v>
      </c>
      <c r="UBK89" s="145" t="s">
        <v>935</v>
      </c>
      <c r="UBL89" s="145" t="s">
        <v>936</v>
      </c>
      <c r="UBM89" s="145" t="s">
        <v>935</v>
      </c>
      <c r="UBN89" s="145" t="s">
        <v>936</v>
      </c>
      <c r="UBO89" s="145" t="s">
        <v>935</v>
      </c>
      <c r="UBP89" s="145" t="s">
        <v>936</v>
      </c>
      <c r="UBQ89" s="145" t="s">
        <v>935</v>
      </c>
      <c r="UBR89" s="145" t="s">
        <v>936</v>
      </c>
      <c r="UBS89" s="145" t="s">
        <v>935</v>
      </c>
      <c r="UBT89" s="145" t="s">
        <v>936</v>
      </c>
      <c r="UBU89" s="145" t="s">
        <v>935</v>
      </c>
      <c r="UBV89" s="145" t="s">
        <v>936</v>
      </c>
      <c r="UBW89" s="145" t="s">
        <v>935</v>
      </c>
      <c r="UBX89" s="145" t="s">
        <v>936</v>
      </c>
      <c r="UBY89" s="145" t="s">
        <v>935</v>
      </c>
      <c r="UBZ89" s="145" t="s">
        <v>936</v>
      </c>
      <c r="UCA89" s="145" t="s">
        <v>935</v>
      </c>
      <c r="UCB89" s="145" t="s">
        <v>936</v>
      </c>
      <c r="UCC89" s="145" t="s">
        <v>935</v>
      </c>
      <c r="UCD89" s="145" t="s">
        <v>936</v>
      </c>
      <c r="UCE89" s="145" t="s">
        <v>935</v>
      </c>
      <c r="UCF89" s="145" t="s">
        <v>936</v>
      </c>
      <c r="UCG89" s="145" t="s">
        <v>935</v>
      </c>
      <c r="UCH89" s="145" t="s">
        <v>936</v>
      </c>
      <c r="UCI89" s="145" t="s">
        <v>935</v>
      </c>
      <c r="UCJ89" s="145" t="s">
        <v>936</v>
      </c>
      <c r="UCK89" s="145" t="s">
        <v>935</v>
      </c>
      <c r="UCL89" s="145" t="s">
        <v>936</v>
      </c>
      <c r="UCM89" s="145" t="s">
        <v>935</v>
      </c>
      <c r="UCN89" s="145" t="s">
        <v>936</v>
      </c>
      <c r="UCO89" s="145" t="s">
        <v>935</v>
      </c>
      <c r="UCP89" s="145" t="s">
        <v>936</v>
      </c>
      <c r="UCQ89" s="145" t="s">
        <v>935</v>
      </c>
      <c r="UCR89" s="145" t="s">
        <v>936</v>
      </c>
      <c r="UCS89" s="145" t="s">
        <v>935</v>
      </c>
      <c r="UCT89" s="145" t="s">
        <v>936</v>
      </c>
      <c r="UCU89" s="145" t="s">
        <v>935</v>
      </c>
      <c r="UCV89" s="145" t="s">
        <v>936</v>
      </c>
      <c r="UCW89" s="145" t="s">
        <v>935</v>
      </c>
      <c r="UCX89" s="145" t="s">
        <v>936</v>
      </c>
      <c r="UCY89" s="145" t="s">
        <v>935</v>
      </c>
      <c r="UCZ89" s="145" t="s">
        <v>936</v>
      </c>
      <c r="UDA89" s="145" t="s">
        <v>935</v>
      </c>
      <c r="UDB89" s="145" t="s">
        <v>936</v>
      </c>
      <c r="UDC89" s="145" t="s">
        <v>935</v>
      </c>
      <c r="UDD89" s="145" t="s">
        <v>936</v>
      </c>
      <c r="UDE89" s="145" t="s">
        <v>935</v>
      </c>
      <c r="UDF89" s="145" t="s">
        <v>936</v>
      </c>
      <c r="UDG89" s="145" t="s">
        <v>935</v>
      </c>
      <c r="UDH89" s="145" t="s">
        <v>936</v>
      </c>
      <c r="UDI89" s="145" t="s">
        <v>935</v>
      </c>
      <c r="UDJ89" s="145" t="s">
        <v>936</v>
      </c>
      <c r="UDK89" s="145" t="s">
        <v>935</v>
      </c>
      <c r="UDL89" s="145" t="s">
        <v>936</v>
      </c>
      <c r="UDM89" s="145" t="s">
        <v>935</v>
      </c>
      <c r="UDN89" s="145" t="s">
        <v>936</v>
      </c>
      <c r="UDO89" s="145" t="s">
        <v>935</v>
      </c>
      <c r="UDP89" s="145" t="s">
        <v>936</v>
      </c>
      <c r="UDQ89" s="145" t="s">
        <v>935</v>
      </c>
      <c r="UDR89" s="145" t="s">
        <v>936</v>
      </c>
      <c r="UDS89" s="145" t="s">
        <v>935</v>
      </c>
      <c r="UDT89" s="145" t="s">
        <v>936</v>
      </c>
      <c r="UDU89" s="145" t="s">
        <v>935</v>
      </c>
      <c r="UDV89" s="145" t="s">
        <v>936</v>
      </c>
      <c r="UDW89" s="145" t="s">
        <v>935</v>
      </c>
      <c r="UDX89" s="145" t="s">
        <v>936</v>
      </c>
      <c r="UDY89" s="145" t="s">
        <v>935</v>
      </c>
      <c r="UDZ89" s="145" t="s">
        <v>936</v>
      </c>
      <c r="UEA89" s="145" t="s">
        <v>935</v>
      </c>
      <c r="UEB89" s="145" t="s">
        <v>936</v>
      </c>
      <c r="UEC89" s="145" t="s">
        <v>935</v>
      </c>
      <c r="UED89" s="145" t="s">
        <v>936</v>
      </c>
      <c r="UEE89" s="145" t="s">
        <v>935</v>
      </c>
      <c r="UEF89" s="145" t="s">
        <v>936</v>
      </c>
      <c r="UEG89" s="145" t="s">
        <v>935</v>
      </c>
      <c r="UEH89" s="145" t="s">
        <v>936</v>
      </c>
      <c r="UEI89" s="145" t="s">
        <v>935</v>
      </c>
      <c r="UEJ89" s="145" t="s">
        <v>936</v>
      </c>
      <c r="UEK89" s="145" t="s">
        <v>935</v>
      </c>
      <c r="UEL89" s="145" t="s">
        <v>936</v>
      </c>
      <c r="UEM89" s="145" t="s">
        <v>935</v>
      </c>
      <c r="UEN89" s="145" t="s">
        <v>936</v>
      </c>
      <c r="UEO89" s="145" t="s">
        <v>935</v>
      </c>
      <c r="UEP89" s="145" t="s">
        <v>936</v>
      </c>
      <c r="UEQ89" s="145" t="s">
        <v>935</v>
      </c>
      <c r="UER89" s="145" t="s">
        <v>936</v>
      </c>
      <c r="UES89" s="145" t="s">
        <v>935</v>
      </c>
      <c r="UET89" s="145" t="s">
        <v>936</v>
      </c>
      <c r="UEU89" s="145" t="s">
        <v>935</v>
      </c>
      <c r="UEV89" s="145" t="s">
        <v>936</v>
      </c>
      <c r="UEW89" s="145" t="s">
        <v>935</v>
      </c>
      <c r="UEX89" s="145" t="s">
        <v>936</v>
      </c>
      <c r="UEY89" s="145" t="s">
        <v>935</v>
      </c>
      <c r="UEZ89" s="145" t="s">
        <v>936</v>
      </c>
      <c r="UFA89" s="145" t="s">
        <v>935</v>
      </c>
      <c r="UFB89" s="145" t="s">
        <v>936</v>
      </c>
      <c r="UFC89" s="145" t="s">
        <v>935</v>
      </c>
      <c r="UFD89" s="145" t="s">
        <v>936</v>
      </c>
      <c r="UFE89" s="145" t="s">
        <v>935</v>
      </c>
      <c r="UFF89" s="145" t="s">
        <v>936</v>
      </c>
      <c r="UFG89" s="145" t="s">
        <v>935</v>
      </c>
      <c r="UFH89" s="145" t="s">
        <v>936</v>
      </c>
      <c r="UFI89" s="145" t="s">
        <v>935</v>
      </c>
      <c r="UFJ89" s="145" t="s">
        <v>936</v>
      </c>
      <c r="UFK89" s="145" t="s">
        <v>935</v>
      </c>
      <c r="UFL89" s="145" t="s">
        <v>936</v>
      </c>
      <c r="UFM89" s="145" t="s">
        <v>935</v>
      </c>
      <c r="UFN89" s="145" t="s">
        <v>936</v>
      </c>
      <c r="UFO89" s="145" t="s">
        <v>935</v>
      </c>
      <c r="UFP89" s="145" t="s">
        <v>936</v>
      </c>
      <c r="UFQ89" s="145" t="s">
        <v>935</v>
      </c>
      <c r="UFR89" s="145" t="s">
        <v>936</v>
      </c>
      <c r="UFS89" s="145" t="s">
        <v>935</v>
      </c>
      <c r="UFT89" s="145" t="s">
        <v>936</v>
      </c>
      <c r="UFU89" s="145" t="s">
        <v>935</v>
      </c>
      <c r="UFV89" s="145" t="s">
        <v>936</v>
      </c>
      <c r="UFW89" s="145" t="s">
        <v>935</v>
      </c>
      <c r="UFX89" s="145" t="s">
        <v>936</v>
      </c>
      <c r="UFY89" s="145" t="s">
        <v>935</v>
      </c>
      <c r="UFZ89" s="145" t="s">
        <v>936</v>
      </c>
      <c r="UGA89" s="145" t="s">
        <v>935</v>
      </c>
      <c r="UGB89" s="145" t="s">
        <v>936</v>
      </c>
      <c r="UGC89" s="145" t="s">
        <v>935</v>
      </c>
      <c r="UGD89" s="145" t="s">
        <v>936</v>
      </c>
      <c r="UGE89" s="145" t="s">
        <v>935</v>
      </c>
      <c r="UGF89" s="145" t="s">
        <v>936</v>
      </c>
      <c r="UGG89" s="145" t="s">
        <v>935</v>
      </c>
      <c r="UGH89" s="145" t="s">
        <v>936</v>
      </c>
      <c r="UGI89" s="145" t="s">
        <v>935</v>
      </c>
      <c r="UGJ89" s="145" t="s">
        <v>936</v>
      </c>
      <c r="UGK89" s="145" t="s">
        <v>935</v>
      </c>
      <c r="UGL89" s="145" t="s">
        <v>936</v>
      </c>
      <c r="UGM89" s="145" t="s">
        <v>935</v>
      </c>
      <c r="UGN89" s="145" t="s">
        <v>936</v>
      </c>
      <c r="UGO89" s="145" t="s">
        <v>935</v>
      </c>
      <c r="UGP89" s="145" t="s">
        <v>936</v>
      </c>
      <c r="UGQ89" s="145" t="s">
        <v>935</v>
      </c>
      <c r="UGR89" s="145" t="s">
        <v>936</v>
      </c>
      <c r="UGS89" s="145" t="s">
        <v>935</v>
      </c>
      <c r="UGT89" s="145" t="s">
        <v>936</v>
      </c>
      <c r="UGU89" s="145" t="s">
        <v>935</v>
      </c>
      <c r="UGV89" s="145" t="s">
        <v>936</v>
      </c>
      <c r="UGW89" s="145" t="s">
        <v>935</v>
      </c>
      <c r="UGX89" s="145" t="s">
        <v>936</v>
      </c>
      <c r="UGY89" s="145" t="s">
        <v>935</v>
      </c>
      <c r="UGZ89" s="145" t="s">
        <v>936</v>
      </c>
      <c r="UHA89" s="145" t="s">
        <v>935</v>
      </c>
      <c r="UHB89" s="145" t="s">
        <v>936</v>
      </c>
      <c r="UHC89" s="145" t="s">
        <v>935</v>
      </c>
      <c r="UHD89" s="145" t="s">
        <v>936</v>
      </c>
      <c r="UHE89" s="145" t="s">
        <v>935</v>
      </c>
      <c r="UHF89" s="145" t="s">
        <v>936</v>
      </c>
      <c r="UHG89" s="145" t="s">
        <v>935</v>
      </c>
      <c r="UHH89" s="145" t="s">
        <v>936</v>
      </c>
      <c r="UHI89" s="145" t="s">
        <v>935</v>
      </c>
      <c r="UHJ89" s="145" t="s">
        <v>936</v>
      </c>
      <c r="UHK89" s="145" t="s">
        <v>935</v>
      </c>
      <c r="UHL89" s="145" t="s">
        <v>936</v>
      </c>
      <c r="UHM89" s="145" t="s">
        <v>935</v>
      </c>
      <c r="UHN89" s="145" t="s">
        <v>936</v>
      </c>
      <c r="UHO89" s="145" t="s">
        <v>935</v>
      </c>
      <c r="UHP89" s="145" t="s">
        <v>936</v>
      </c>
      <c r="UHQ89" s="145" t="s">
        <v>935</v>
      </c>
      <c r="UHR89" s="145" t="s">
        <v>936</v>
      </c>
      <c r="UHS89" s="145" t="s">
        <v>935</v>
      </c>
      <c r="UHT89" s="145" t="s">
        <v>936</v>
      </c>
      <c r="UHU89" s="145" t="s">
        <v>935</v>
      </c>
      <c r="UHV89" s="145" t="s">
        <v>936</v>
      </c>
      <c r="UHW89" s="145" t="s">
        <v>935</v>
      </c>
      <c r="UHX89" s="145" t="s">
        <v>936</v>
      </c>
      <c r="UHY89" s="145" t="s">
        <v>935</v>
      </c>
      <c r="UHZ89" s="145" t="s">
        <v>936</v>
      </c>
      <c r="UIA89" s="145" t="s">
        <v>935</v>
      </c>
      <c r="UIB89" s="145" t="s">
        <v>936</v>
      </c>
      <c r="UIC89" s="145" t="s">
        <v>935</v>
      </c>
      <c r="UID89" s="145" t="s">
        <v>936</v>
      </c>
      <c r="UIE89" s="145" t="s">
        <v>935</v>
      </c>
      <c r="UIF89" s="145" t="s">
        <v>936</v>
      </c>
      <c r="UIG89" s="145" t="s">
        <v>935</v>
      </c>
      <c r="UIH89" s="145" t="s">
        <v>936</v>
      </c>
      <c r="UII89" s="145" t="s">
        <v>935</v>
      </c>
      <c r="UIJ89" s="145" t="s">
        <v>936</v>
      </c>
      <c r="UIK89" s="145" t="s">
        <v>935</v>
      </c>
      <c r="UIL89" s="145" t="s">
        <v>936</v>
      </c>
      <c r="UIM89" s="145" t="s">
        <v>935</v>
      </c>
      <c r="UIN89" s="145" t="s">
        <v>936</v>
      </c>
      <c r="UIO89" s="145" t="s">
        <v>935</v>
      </c>
      <c r="UIP89" s="145" t="s">
        <v>936</v>
      </c>
      <c r="UIQ89" s="145" t="s">
        <v>935</v>
      </c>
      <c r="UIR89" s="145" t="s">
        <v>936</v>
      </c>
      <c r="UIS89" s="145" t="s">
        <v>935</v>
      </c>
      <c r="UIT89" s="145" t="s">
        <v>936</v>
      </c>
      <c r="UIU89" s="145" t="s">
        <v>935</v>
      </c>
      <c r="UIV89" s="145" t="s">
        <v>936</v>
      </c>
      <c r="UIW89" s="145" t="s">
        <v>935</v>
      </c>
      <c r="UIX89" s="145" t="s">
        <v>936</v>
      </c>
      <c r="UIY89" s="145" t="s">
        <v>935</v>
      </c>
      <c r="UIZ89" s="145" t="s">
        <v>936</v>
      </c>
      <c r="UJA89" s="145" t="s">
        <v>935</v>
      </c>
      <c r="UJB89" s="145" t="s">
        <v>936</v>
      </c>
      <c r="UJC89" s="145" t="s">
        <v>935</v>
      </c>
      <c r="UJD89" s="145" t="s">
        <v>936</v>
      </c>
      <c r="UJE89" s="145" t="s">
        <v>935</v>
      </c>
      <c r="UJF89" s="145" t="s">
        <v>936</v>
      </c>
      <c r="UJG89" s="145" t="s">
        <v>935</v>
      </c>
      <c r="UJH89" s="145" t="s">
        <v>936</v>
      </c>
      <c r="UJI89" s="145" t="s">
        <v>935</v>
      </c>
      <c r="UJJ89" s="145" t="s">
        <v>936</v>
      </c>
      <c r="UJK89" s="145" t="s">
        <v>935</v>
      </c>
      <c r="UJL89" s="145" t="s">
        <v>936</v>
      </c>
      <c r="UJM89" s="145" t="s">
        <v>935</v>
      </c>
      <c r="UJN89" s="145" t="s">
        <v>936</v>
      </c>
      <c r="UJO89" s="145" t="s">
        <v>935</v>
      </c>
      <c r="UJP89" s="145" t="s">
        <v>936</v>
      </c>
      <c r="UJQ89" s="145" t="s">
        <v>935</v>
      </c>
      <c r="UJR89" s="145" t="s">
        <v>936</v>
      </c>
      <c r="UJS89" s="145" t="s">
        <v>935</v>
      </c>
      <c r="UJT89" s="145" t="s">
        <v>936</v>
      </c>
      <c r="UJU89" s="145" t="s">
        <v>935</v>
      </c>
      <c r="UJV89" s="145" t="s">
        <v>936</v>
      </c>
      <c r="UJW89" s="145" t="s">
        <v>935</v>
      </c>
      <c r="UJX89" s="145" t="s">
        <v>936</v>
      </c>
      <c r="UJY89" s="145" t="s">
        <v>935</v>
      </c>
      <c r="UJZ89" s="145" t="s">
        <v>936</v>
      </c>
      <c r="UKA89" s="145" t="s">
        <v>935</v>
      </c>
      <c r="UKB89" s="145" t="s">
        <v>936</v>
      </c>
      <c r="UKC89" s="145" t="s">
        <v>935</v>
      </c>
      <c r="UKD89" s="145" t="s">
        <v>936</v>
      </c>
      <c r="UKE89" s="145" t="s">
        <v>935</v>
      </c>
      <c r="UKF89" s="145" t="s">
        <v>936</v>
      </c>
      <c r="UKG89" s="145" t="s">
        <v>935</v>
      </c>
      <c r="UKH89" s="145" t="s">
        <v>936</v>
      </c>
      <c r="UKI89" s="145" t="s">
        <v>935</v>
      </c>
      <c r="UKJ89" s="145" t="s">
        <v>936</v>
      </c>
      <c r="UKK89" s="145" t="s">
        <v>935</v>
      </c>
      <c r="UKL89" s="145" t="s">
        <v>936</v>
      </c>
      <c r="UKM89" s="145" t="s">
        <v>935</v>
      </c>
      <c r="UKN89" s="145" t="s">
        <v>936</v>
      </c>
      <c r="UKO89" s="145" t="s">
        <v>935</v>
      </c>
      <c r="UKP89" s="145" t="s">
        <v>936</v>
      </c>
      <c r="UKQ89" s="145" t="s">
        <v>935</v>
      </c>
      <c r="UKR89" s="145" t="s">
        <v>936</v>
      </c>
      <c r="UKS89" s="145" t="s">
        <v>935</v>
      </c>
      <c r="UKT89" s="145" t="s">
        <v>936</v>
      </c>
      <c r="UKU89" s="145" t="s">
        <v>935</v>
      </c>
      <c r="UKV89" s="145" t="s">
        <v>936</v>
      </c>
      <c r="UKW89" s="145" t="s">
        <v>935</v>
      </c>
      <c r="UKX89" s="145" t="s">
        <v>936</v>
      </c>
      <c r="UKY89" s="145" t="s">
        <v>935</v>
      </c>
      <c r="UKZ89" s="145" t="s">
        <v>936</v>
      </c>
      <c r="ULA89" s="145" t="s">
        <v>935</v>
      </c>
      <c r="ULB89" s="145" t="s">
        <v>936</v>
      </c>
      <c r="ULC89" s="145" t="s">
        <v>935</v>
      </c>
      <c r="ULD89" s="145" t="s">
        <v>936</v>
      </c>
      <c r="ULE89" s="145" t="s">
        <v>935</v>
      </c>
      <c r="ULF89" s="145" t="s">
        <v>936</v>
      </c>
      <c r="ULG89" s="145" t="s">
        <v>935</v>
      </c>
      <c r="ULH89" s="145" t="s">
        <v>936</v>
      </c>
      <c r="ULI89" s="145" t="s">
        <v>935</v>
      </c>
      <c r="ULJ89" s="145" t="s">
        <v>936</v>
      </c>
      <c r="ULK89" s="145" t="s">
        <v>935</v>
      </c>
      <c r="ULL89" s="145" t="s">
        <v>936</v>
      </c>
      <c r="ULM89" s="145" t="s">
        <v>935</v>
      </c>
      <c r="ULN89" s="145" t="s">
        <v>936</v>
      </c>
      <c r="ULO89" s="145" t="s">
        <v>935</v>
      </c>
      <c r="ULP89" s="145" t="s">
        <v>936</v>
      </c>
      <c r="ULQ89" s="145" t="s">
        <v>935</v>
      </c>
      <c r="ULR89" s="145" t="s">
        <v>936</v>
      </c>
      <c r="ULS89" s="145" t="s">
        <v>935</v>
      </c>
      <c r="ULT89" s="145" t="s">
        <v>936</v>
      </c>
      <c r="ULU89" s="145" t="s">
        <v>935</v>
      </c>
      <c r="ULV89" s="145" t="s">
        <v>936</v>
      </c>
      <c r="ULW89" s="145" t="s">
        <v>935</v>
      </c>
      <c r="ULX89" s="145" t="s">
        <v>936</v>
      </c>
      <c r="ULY89" s="145" t="s">
        <v>935</v>
      </c>
      <c r="ULZ89" s="145" t="s">
        <v>936</v>
      </c>
      <c r="UMA89" s="145" t="s">
        <v>935</v>
      </c>
      <c r="UMB89" s="145" t="s">
        <v>936</v>
      </c>
      <c r="UMC89" s="145" t="s">
        <v>935</v>
      </c>
      <c r="UMD89" s="145" t="s">
        <v>936</v>
      </c>
      <c r="UME89" s="145" t="s">
        <v>935</v>
      </c>
      <c r="UMF89" s="145" t="s">
        <v>936</v>
      </c>
      <c r="UMG89" s="145" t="s">
        <v>935</v>
      </c>
      <c r="UMH89" s="145" t="s">
        <v>936</v>
      </c>
      <c r="UMI89" s="145" t="s">
        <v>935</v>
      </c>
      <c r="UMJ89" s="145" t="s">
        <v>936</v>
      </c>
      <c r="UMK89" s="145" t="s">
        <v>935</v>
      </c>
      <c r="UML89" s="145" t="s">
        <v>936</v>
      </c>
      <c r="UMM89" s="145" t="s">
        <v>935</v>
      </c>
      <c r="UMN89" s="145" t="s">
        <v>936</v>
      </c>
      <c r="UMO89" s="145" t="s">
        <v>935</v>
      </c>
      <c r="UMP89" s="145" t="s">
        <v>936</v>
      </c>
      <c r="UMQ89" s="145" t="s">
        <v>935</v>
      </c>
      <c r="UMR89" s="145" t="s">
        <v>936</v>
      </c>
      <c r="UMS89" s="145" t="s">
        <v>935</v>
      </c>
      <c r="UMT89" s="145" t="s">
        <v>936</v>
      </c>
      <c r="UMU89" s="145" t="s">
        <v>935</v>
      </c>
      <c r="UMV89" s="145" t="s">
        <v>936</v>
      </c>
      <c r="UMW89" s="145" t="s">
        <v>935</v>
      </c>
      <c r="UMX89" s="145" t="s">
        <v>936</v>
      </c>
      <c r="UMY89" s="145" t="s">
        <v>935</v>
      </c>
      <c r="UMZ89" s="145" t="s">
        <v>936</v>
      </c>
      <c r="UNA89" s="145" t="s">
        <v>935</v>
      </c>
      <c r="UNB89" s="145" t="s">
        <v>936</v>
      </c>
      <c r="UNC89" s="145" t="s">
        <v>935</v>
      </c>
      <c r="UND89" s="145" t="s">
        <v>936</v>
      </c>
      <c r="UNE89" s="145" t="s">
        <v>935</v>
      </c>
      <c r="UNF89" s="145" t="s">
        <v>936</v>
      </c>
      <c r="UNG89" s="145" t="s">
        <v>935</v>
      </c>
      <c r="UNH89" s="145" t="s">
        <v>936</v>
      </c>
      <c r="UNI89" s="145" t="s">
        <v>935</v>
      </c>
      <c r="UNJ89" s="145" t="s">
        <v>936</v>
      </c>
      <c r="UNK89" s="145" t="s">
        <v>935</v>
      </c>
      <c r="UNL89" s="145" t="s">
        <v>936</v>
      </c>
      <c r="UNM89" s="145" t="s">
        <v>935</v>
      </c>
      <c r="UNN89" s="145" t="s">
        <v>936</v>
      </c>
      <c r="UNO89" s="145" t="s">
        <v>935</v>
      </c>
      <c r="UNP89" s="145" t="s">
        <v>936</v>
      </c>
      <c r="UNQ89" s="145" t="s">
        <v>935</v>
      </c>
      <c r="UNR89" s="145" t="s">
        <v>936</v>
      </c>
      <c r="UNS89" s="145" t="s">
        <v>935</v>
      </c>
      <c r="UNT89" s="145" t="s">
        <v>936</v>
      </c>
      <c r="UNU89" s="145" t="s">
        <v>935</v>
      </c>
      <c r="UNV89" s="145" t="s">
        <v>936</v>
      </c>
      <c r="UNW89" s="145" t="s">
        <v>935</v>
      </c>
      <c r="UNX89" s="145" t="s">
        <v>936</v>
      </c>
      <c r="UNY89" s="145" t="s">
        <v>935</v>
      </c>
      <c r="UNZ89" s="145" t="s">
        <v>936</v>
      </c>
      <c r="UOA89" s="145" t="s">
        <v>935</v>
      </c>
      <c r="UOB89" s="145" t="s">
        <v>936</v>
      </c>
      <c r="UOC89" s="145" t="s">
        <v>935</v>
      </c>
      <c r="UOD89" s="145" t="s">
        <v>936</v>
      </c>
      <c r="UOE89" s="145" t="s">
        <v>935</v>
      </c>
      <c r="UOF89" s="145" t="s">
        <v>936</v>
      </c>
      <c r="UOG89" s="145" t="s">
        <v>935</v>
      </c>
      <c r="UOH89" s="145" t="s">
        <v>936</v>
      </c>
      <c r="UOI89" s="145" t="s">
        <v>935</v>
      </c>
      <c r="UOJ89" s="145" t="s">
        <v>936</v>
      </c>
      <c r="UOK89" s="145" t="s">
        <v>935</v>
      </c>
      <c r="UOL89" s="145" t="s">
        <v>936</v>
      </c>
      <c r="UOM89" s="145" t="s">
        <v>935</v>
      </c>
      <c r="UON89" s="145" t="s">
        <v>936</v>
      </c>
      <c r="UOO89" s="145" t="s">
        <v>935</v>
      </c>
      <c r="UOP89" s="145" t="s">
        <v>936</v>
      </c>
      <c r="UOQ89" s="145" t="s">
        <v>935</v>
      </c>
      <c r="UOR89" s="145" t="s">
        <v>936</v>
      </c>
      <c r="UOS89" s="145" t="s">
        <v>935</v>
      </c>
      <c r="UOT89" s="145" t="s">
        <v>936</v>
      </c>
      <c r="UOU89" s="145" t="s">
        <v>935</v>
      </c>
      <c r="UOV89" s="145" t="s">
        <v>936</v>
      </c>
      <c r="UOW89" s="145" t="s">
        <v>935</v>
      </c>
      <c r="UOX89" s="145" t="s">
        <v>936</v>
      </c>
      <c r="UOY89" s="145" t="s">
        <v>935</v>
      </c>
      <c r="UOZ89" s="145" t="s">
        <v>936</v>
      </c>
      <c r="UPA89" s="145" t="s">
        <v>935</v>
      </c>
      <c r="UPB89" s="145" t="s">
        <v>936</v>
      </c>
      <c r="UPC89" s="145" t="s">
        <v>935</v>
      </c>
      <c r="UPD89" s="145" t="s">
        <v>936</v>
      </c>
      <c r="UPE89" s="145" t="s">
        <v>935</v>
      </c>
      <c r="UPF89" s="145" t="s">
        <v>936</v>
      </c>
      <c r="UPG89" s="145" t="s">
        <v>935</v>
      </c>
      <c r="UPH89" s="145" t="s">
        <v>936</v>
      </c>
      <c r="UPI89" s="145" t="s">
        <v>935</v>
      </c>
      <c r="UPJ89" s="145" t="s">
        <v>936</v>
      </c>
      <c r="UPK89" s="145" t="s">
        <v>935</v>
      </c>
      <c r="UPL89" s="145" t="s">
        <v>936</v>
      </c>
      <c r="UPM89" s="145" t="s">
        <v>935</v>
      </c>
      <c r="UPN89" s="145" t="s">
        <v>936</v>
      </c>
      <c r="UPO89" s="145" t="s">
        <v>935</v>
      </c>
      <c r="UPP89" s="145" t="s">
        <v>936</v>
      </c>
      <c r="UPQ89" s="145" t="s">
        <v>935</v>
      </c>
      <c r="UPR89" s="145" t="s">
        <v>936</v>
      </c>
      <c r="UPS89" s="145" t="s">
        <v>935</v>
      </c>
      <c r="UPT89" s="145" t="s">
        <v>936</v>
      </c>
      <c r="UPU89" s="145" t="s">
        <v>935</v>
      </c>
      <c r="UPV89" s="145" t="s">
        <v>936</v>
      </c>
      <c r="UPW89" s="145" t="s">
        <v>935</v>
      </c>
      <c r="UPX89" s="145" t="s">
        <v>936</v>
      </c>
      <c r="UPY89" s="145" t="s">
        <v>935</v>
      </c>
      <c r="UPZ89" s="145" t="s">
        <v>936</v>
      </c>
      <c r="UQA89" s="145" t="s">
        <v>935</v>
      </c>
      <c r="UQB89" s="145" t="s">
        <v>936</v>
      </c>
      <c r="UQC89" s="145" t="s">
        <v>935</v>
      </c>
      <c r="UQD89" s="145" t="s">
        <v>936</v>
      </c>
      <c r="UQE89" s="145" t="s">
        <v>935</v>
      </c>
      <c r="UQF89" s="145" t="s">
        <v>936</v>
      </c>
      <c r="UQG89" s="145" t="s">
        <v>935</v>
      </c>
      <c r="UQH89" s="145" t="s">
        <v>936</v>
      </c>
      <c r="UQI89" s="145" t="s">
        <v>935</v>
      </c>
      <c r="UQJ89" s="145" t="s">
        <v>936</v>
      </c>
      <c r="UQK89" s="145" t="s">
        <v>935</v>
      </c>
      <c r="UQL89" s="145" t="s">
        <v>936</v>
      </c>
      <c r="UQM89" s="145" t="s">
        <v>935</v>
      </c>
      <c r="UQN89" s="145" t="s">
        <v>936</v>
      </c>
      <c r="UQO89" s="145" t="s">
        <v>935</v>
      </c>
      <c r="UQP89" s="145" t="s">
        <v>936</v>
      </c>
      <c r="UQQ89" s="145" t="s">
        <v>935</v>
      </c>
      <c r="UQR89" s="145" t="s">
        <v>936</v>
      </c>
      <c r="UQS89" s="145" t="s">
        <v>935</v>
      </c>
      <c r="UQT89" s="145" t="s">
        <v>936</v>
      </c>
      <c r="UQU89" s="145" t="s">
        <v>935</v>
      </c>
      <c r="UQV89" s="145" t="s">
        <v>936</v>
      </c>
      <c r="UQW89" s="145" t="s">
        <v>935</v>
      </c>
      <c r="UQX89" s="145" t="s">
        <v>936</v>
      </c>
      <c r="UQY89" s="145" t="s">
        <v>935</v>
      </c>
      <c r="UQZ89" s="145" t="s">
        <v>936</v>
      </c>
      <c r="URA89" s="145" t="s">
        <v>935</v>
      </c>
      <c r="URB89" s="145" t="s">
        <v>936</v>
      </c>
      <c r="URC89" s="145" t="s">
        <v>935</v>
      </c>
      <c r="URD89" s="145" t="s">
        <v>936</v>
      </c>
      <c r="URE89" s="145" t="s">
        <v>935</v>
      </c>
      <c r="URF89" s="145" t="s">
        <v>936</v>
      </c>
      <c r="URG89" s="145" t="s">
        <v>935</v>
      </c>
      <c r="URH89" s="145" t="s">
        <v>936</v>
      </c>
      <c r="URI89" s="145" t="s">
        <v>935</v>
      </c>
      <c r="URJ89" s="145" t="s">
        <v>936</v>
      </c>
      <c r="URK89" s="145" t="s">
        <v>935</v>
      </c>
      <c r="URL89" s="145" t="s">
        <v>936</v>
      </c>
      <c r="URM89" s="145" t="s">
        <v>935</v>
      </c>
      <c r="URN89" s="145" t="s">
        <v>936</v>
      </c>
      <c r="URO89" s="145" t="s">
        <v>935</v>
      </c>
      <c r="URP89" s="145" t="s">
        <v>936</v>
      </c>
      <c r="URQ89" s="145" t="s">
        <v>935</v>
      </c>
      <c r="URR89" s="145" t="s">
        <v>936</v>
      </c>
      <c r="URS89" s="145" t="s">
        <v>935</v>
      </c>
      <c r="URT89" s="145" t="s">
        <v>936</v>
      </c>
      <c r="URU89" s="145" t="s">
        <v>935</v>
      </c>
      <c r="URV89" s="145" t="s">
        <v>936</v>
      </c>
      <c r="URW89" s="145" t="s">
        <v>935</v>
      </c>
      <c r="URX89" s="145" t="s">
        <v>936</v>
      </c>
      <c r="URY89" s="145" t="s">
        <v>935</v>
      </c>
      <c r="URZ89" s="145" t="s">
        <v>936</v>
      </c>
      <c r="USA89" s="145" t="s">
        <v>935</v>
      </c>
      <c r="USB89" s="145" t="s">
        <v>936</v>
      </c>
      <c r="USC89" s="145" t="s">
        <v>935</v>
      </c>
      <c r="USD89" s="145" t="s">
        <v>936</v>
      </c>
      <c r="USE89" s="145" t="s">
        <v>935</v>
      </c>
      <c r="USF89" s="145" t="s">
        <v>936</v>
      </c>
      <c r="USG89" s="145" t="s">
        <v>935</v>
      </c>
      <c r="USH89" s="145" t="s">
        <v>936</v>
      </c>
      <c r="USI89" s="145" t="s">
        <v>935</v>
      </c>
      <c r="USJ89" s="145" t="s">
        <v>936</v>
      </c>
      <c r="USK89" s="145" t="s">
        <v>935</v>
      </c>
      <c r="USL89" s="145" t="s">
        <v>936</v>
      </c>
      <c r="USM89" s="145" t="s">
        <v>935</v>
      </c>
      <c r="USN89" s="145" t="s">
        <v>936</v>
      </c>
      <c r="USO89" s="145" t="s">
        <v>935</v>
      </c>
      <c r="USP89" s="145" t="s">
        <v>936</v>
      </c>
      <c r="USQ89" s="145" t="s">
        <v>935</v>
      </c>
      <c r="USR89" s="145" t="s">
        <v>936</v>
      </c>
      <c r="USS89" s="145" t="s">
        <v>935</v>
      </c>
      <c r="UST89" s="145" t="s">
        <v>936</v>
      </c>
      <c r="USU89" s="145" t="s">
        <v>935</v>
      </c>
      <c r="USV89" s="145" t="s">
        <v>936</v>
      </c>
      <c r="USW89" s="145" t="s">
        <v>935</v>
      </c>
      <c r="USX89" s="145" t="s">
        <v>936</v>
      </c>
      <c r="USY89" s="145" t="s">
        <v>935</v>
      </c>
      <c r="USZ89" s="145" t="s">
        <v>936</v>
      </c>
      <c r="UTA89" s="145" t="s">
        <v>935</v>
      </c>
      <c r="UTB89" s="145" t="s">
        <v>936</v>
      </c>
      <c r="UTC89" s="145" t="s">
        <v>935</v>
      </c>
      <c r="UTD89" s="145" t="s">
        <v>936</v>
      </c>
      <c r="UTE89" s="145" t="s">
        <v>935</v>
      </c>
      <c r="UTF89" s="145" t="s">
        <v>936</v>
      </c>
      <c r="UTG89" s="145" t="s">
        <v>935</v>
      </c>
      <c r="UTH89" s="145" t="s">
        <v>936</v>
      </c>
      <c r="UTI89" s="145" t="s">
        <v>935</v>
      </c>
      <c r="UTJ89" s="145" t="s">
        <v>936</v>
      </c>
      <c r="UTK89" s="145" t="s">
        <v>935</v>
      </c>
      <c r="UTL89" s="145" t="s">
        <v>936</v>
      </c>
      <c r="UTM89" s="145" t="s">
        <v>935</v>
      </c>
      <c r="UTN89" s="145" t="s">
        <v>936</v>
      </c>
      <c r="UTO89" s="145" t="s">
        <v>935</v>
      </c>
      <c r="UTP89" s="145" t="s">
        <v>936</v>
      </c>
      <c r="UTQ89" s="145" t="s">
        <v>935</v>
      </c>
      <c r="UTR89" s="145" t="s">
        <v>936</v>
      </c>
      <c r="UTS89" s="145" t="s">
        <v>935</v>
      </c>
      <c r="UTT89" s="145" t="s">
        <v>936</v>
      </c>
      <c r="UTU89" s="145" t="s">
        <v>935</v>
      </c>
      <c r="UTV89" s="145" t="s">
        <v>936</v>
      </c>
      <c r="UTW89" s="145" t="s">
        <v>935</v>
      </c>
      <c r="UTX89" s="145" t="s">
        <v>936</v>
      </c>
      <c r="UTY89" s="145" t="s">
        <v>935</v>
      </c>
      <c r="UTZ89" s="145" t="s">
        <v>936</v>
      </c>
      <c r="UUA89" s="145" t="s">
        <v>935</v>
      </c>
      <c r="UUB89" s="145" t="s">
        <v>936</v>
      </c>
      <c r="UUC89" s="145" t="s">
        <v>935</v>
      </c>
      <c r="UUD89" s="145" t="s">
        <v>936</v>
      </c>
      <c r="UUE89" s="145" t="s">
        <v>935</v>
      </c>
      <c r="UUF89" s="145" t="s">
        <v>936</v>
      </c>
      <c r="UUG89" s="145" t="s">
        <v>935</v>
      </c>
      <c r="UUH89" s="145" t="s">
        <v>936</v>
      </c>
      <c r="UUI89" s="145" t="s">
        <v>935</v>
      </c>
      <c r="UUJ89" s="145" t="s">
        <v>936</v>
      </c>
      <c r="UUK89" s="145" t="s">
        <v>935</v>
      </c>
      <c r="UUL89" s="145" t="s">
        <v>936</v>
      </c>
      <c r="UUM89" s="145" t="s">
        <v>935</v>
      </c>
      <c r="UUN89" s="145" t="s">
        <v>936</v>
      </c>
      <c r="UUO89" s="145" t="s">
        <v>935</v>
      </c>
      <c r="UUP89" s="145" t="s">
        <v>936</v>
      </c>
      <c r="UUQ89" s="145" t="s">
        <v>935</v>
      </c>
      <c r="UUR89" s="145" t="s">
        <v>936</v>
      </c>
      <c r="UUS89" s="145" t="s">
        <v>935</v>
      </c>
      <c r="UUT89" s="145" t="s">
        <v>936</v>
      </c>
      <c r="UUU89" s="145" t="s">
        <v>935</v>
      </c>
      <c r="UUV89" s="145" t="s">
        <v>936</v>
      </c>
      <c r="UUW89" s="145" t="s">
        <v>935</v>
      </c>
      <c r="UUX89" s="145" t="s">
        <v>936</v>
      </c>
      <c r="UUY89" s="145" t="s">
        <v>935</v>
      </c>
      <c r="UUZ89" s="145" t="s">
        <v>936</v>
      </c>
      <c r="UVA89" s="145" t="s">
        <v>935</v>
      </c>
      <c r="UVB89" s="145" t="s">
        <v>936</v>
      </c>
      <c r="UVC89" s="145" t="s">
        <v>935</v>
      </c>
      <c r="UVD89" s="145" t="s">
        <v>936</v>
      </c>
      <c r="UVE89" s="145" t="s">
        <v>935</v>
      </c>
      <c r="UVF89" s="145" t="s">
        <v>936</v>
      </c>
      <c r="UVG89" s="145" t="s">
        <v>935</v>
      </c>
      <c r="UVH89" s="145" t="s">
        <v>936</v>
      </c>
      <c r="UVI89" s="145" t="s">
        <v>935</v>
      </c>
      <c r="UVJ89" s="145" t="s">
        <v>936</v>
      </c>
      <c r="UVK89" s="145" t="s">
        <v>935</v>
      </c>
      <c r="UVL89" s="145" t="s">
        <v>936</v>
      </c>
      <c r="UVM89" s="145" t="s">
        <v>935</v>
      </c>
      <c r="UVN89" s="145" t="s">
        <v>936</v>
      </c>
      <c r="UVO89" s="145" t="s">
        <v>935</v>
      </c>
      <c r="UVP89" s="145" t="s">
        <v>936</v>
      </c>
      <c r="UVQ89" s="145" t="s">
        <v>935</v>
      </c>
      <c r="UVR89" s="145" t="s">
        <v>936</v>
      </c>
      <c r="UVS89" s="145" t="s">
        <v>935</v>
      </c>
      <c r="UVT89" s="145" t="s">
        <v>936</v>
      </c>
      <c r="UVU89" s="145" t="s">
        <v>935</v>
      </c>
      <c r="UVV89" s="145" t="s">
        <v>936</v>
      </c>
      <c r="UVW89" s="145" t="s">
        <v>935</v>
      </c>
      <c r="UVX89" s="145" t="s">
        <v>936</v>
      </c>
      <c r="UVY89" s="145" t="s">
        <v>935</v>
      </c>
      <c r="UVZ89" s="145" t="s">
        <v>936</v>
      </c>
      <c r="UWA89" s="145" t="s">
        <v>935</v>
      </c>
      <c r="UWB89" s="145" t="s">
        <v>936</v>
      </c>
      <c r="UWC89" s="145" t="s">
        <v>935</v>
      </c>
      <c r="UWD89" s="145" t="s">
        <v>936</v>
      </c>
      <c r="UWE89" s="145" t="s">
        <v>935</v>
      </c>
      <c r="UWF89" s="145" t="s">
        <v>936</v>
      </c>
      <c r="UWG89" s="145" t="s">
        <v>935</v>
      </c>
      <c r="UWH89" s="145" t="s">
        <v>936</v>
      </c>
      <c r="UWI89" s="145" t="s">
        <v>935</v>
      </c>
      <c r="UWJ89" s="145" t="s">
        <v>936</v>
      </c>
      <c r="UWK89" s="145" t="s">
        <v>935</v>
      </c>
      <c r="UWL89" s="145" t="s">
        <v>936</v>
      </c>
      <c r="UWM89" s="145" t="s">
        <v>935</v>
      </c>
      <c r="UWN89" s="145" t="s">
        <v>936</v>
      </c>
      <c r="UWO89" s="145" t="s">
        <v>935</v>
      </c>
      <c r="UWP89" s="145" t="s">
        <v>936</v>
      </c>
      <c r="UWQ89" s="145" t="s">
        <v>935</v>
      </c>
      <c r="UWR89" s="145" t="s">
        <v>936</v>
      </c>
      <c r="UWS89" s="145" t="s">
        <v>935</v>
      </c>
      <c r="UWT89" s="145" t="s">
        <v>936</v>
      </c>
      <c r="UWU89" s="145" t="s">
        <v>935</v>
      </c>
      <c r="UWV89" s="145" t="s">
        <v>936</v>
      </c>
      <c r="UWW89" s="145" t="s">
        <v>935</v>
      </c>
      <c r="UWX89" s="145" t="s">
        <v>936</v>
      </c>
      <c r="UWY89" s="145" t="s">
        <v>935</v>
      </c>
      <c r="UWZ89" s="145" t="s">
        <v>936</v>
      </c>
      <c r="UXA89" s="145" t="s">
        <v>935</v>
      </c>
      <c r="UXB89" s="145" t="s">
        <v>936</v>
      </c>
      <c r="UXC89" s="145" t="s">
        <v>935</v>
      </c>
      <c r="UXD89" s="145" t="s">
        <v>936</v>
      </c>
      <c r="UXE89" s="145" t="s">
        <v>935</v>
      </c>
      <c r="UXF89" s="145" t="s">
        <v>936</v>
      </c>
      <c r="UXG89" s="145" t="s">
        <v>935</v>
      </c>
      <c r="UXH89" s="145" t="s">
        <v>936</v>
      </c>
      <c r="UXI89" s="145" t="s">
        <v>935</v>
      </c>
      <c r="UXJ89" s="145" t="s">
        <v>936</v>
      </c>
      <c r="UXK89" s="145" t="s">
        <v>935</v>
      </c>
      <c r="UXL89" s="145" t="s">
        <v>936</v>
      </c>
      <c r="UXM89" s="145" t="s">
        <v>935</v>
      </c>
      <c r="UXN89" s="145" t="s">
        <v>936</v>
      </c>
      <c r="UXO89" s="145" t="s">
        <v>935</v>
      </c>
      <c r="UXP89" s="145" t="s">
        <v>936</v>
      </c>
      <c r="UXQ89" s="145" t="s">
        <v>935</v>
      </c>
      <c r="UXR89" s="145" t="s">
        <v>936</v>
      </c>
      <c r="UXS89" s="145" t="s">
        <v>935</v>
      </c>
      <c r="UXT89" s="145" t="s">
        <v>936</v>
      </c>
      <c r="UXU89" s="145" t="s">
        <v>935</v>
      </c>
      <c r="UXV89" s="145" t="s">
        <v>936</v>
      </c>
      <c r="UXW89" s="145" t="s">
        <v>935</v>
      </c>
      <c r="UXX89" s="145" t="s">
        <v>936</v>
      </c>
      <c r="UXY89" s="145" t="s">
        <v>935</v>
      </c>
      <c r="UXZ89" s="145" t="s">
        <v>936</v>
      </c>
      <c r="UYA89" s="145" t="s">
        <v>935</v>
      </c>
      <c r="UYB89" s="145" t="s">
        <v>936</v>
      </c>
      <c r="UYC89" s="145" t="s">
        <v>935</v>
      </c>
      <c r="UYD89" s="145" t="s">
        <v>936</v>
      </c>
      <c r="UYE89" s="145" t="s">
        <v>935</v>
      </c>
      <c r="UYF89" s="145" t="s">
        <v>936</v>
      </c>
      <c r="UYG89" s="145" t="s">
        <v>935</v>
      </c>
      <c r="UYH89" s="145" t="s">
        <v>936</v>
      </c>
      <c r="UYI89" s="145" t="s">
        <v>935</v>
      </c>
      <c r="UYJ89" s="145" t="s">
        <v>936</v>
      </c>
      <c r="UYK89" s="145" t="s">
        <v>935</v>
      </c>
      <c r="UYL89" s="145" t="s">
        <v>936</v>
      </c>
      <c r="UYM89" s="145" t="s">
        <v>935</v>
      </c>
      <c r="UYN89" s="145" t="s">
        <v>936</v>
      </c>
      <c r="UYO89" s="145" t="s">
        <v>935</v>
      </c>
      <c r="UYP89" s="145" t="s">
        <v>936</v>
      </c>
      <c r="UYQ89" s="145" t="s">
        <v>935</v>
      </c>
      <c r="UYR89" s="145" t="s">
        <v>936</v>
      </c>
      <c r="UYS89" s="145" t="s">
        <v>935</v>
      </c>
      <c r="UYT89" s="145" t="s">
        <v>936</v>
      </c>
      <c r="UYU89" s="145" t="s">
        <v>935</v>
      </c>
      <c r="UYV89" s="145" t="s">
        <v>936</v>
      </c>
      <c r="UYW89" s="145" t="s">
        <v>935</v>
      </c>
      <c r="UYX89" s="145" t="s">
        <v>936</v>
      </c>
      <c r="UYY89" s="145" t="s">
        <v>935</v>
      </c>
      <c r="UYZ89" s="145" t="s">
        <v>936</v>
      </c>
      <c r="UZA89" s="145" t="s">
        <v>935</v>
      </c>
      <c r="UZB89" s="145" t="s">
        <v>936</v>
      </c>
      <c r="UZC89" s="145" t="s">
        <v>935</v>
      </c>
      <c r="UZD89" s="145" t="s">
        <v>936</v>
      </c>
      <c r="UZE89" s="145" t="s">
        <v>935</v>
      </c>
      <c r="UZF89" s="145" t="s">
        <v>936</v>
      </c>
      <c r="UZG89" s="145" t="s">
        <v>935</v>
      </c>
      <c r="UZH89" s="145" t="s">
        <v>936</v>
      </c>
      <c r="UZI89" s="145" t="s">
        <v>935</v>
      </c>
      <c r="UZJ89" s="145" t="s">
        <v>936</v>
      </c>
      <c r="UZK89" s="145" t="s">
        <v>935</v>
      </c>
      <c r="UZL89" s="145" t="s">
        <v>936</v>
      </c>
      <c r="UZM89" s="145" t="s">
        <v>935</v>
      </c>
      <c r="UZN89" s="145" t="s">
        <v>936</v>
      </c>
      <c r="UZO89" s="145" t="s">
        <v>935</v>
      </c>
      <c r="UZP89" s="145" t="s">
        <v>936</v>
      </c>
      <c r="UZQ89" s="145" t="s">
        <v>935</v>
      </c>
      <c r="UZR89" s="145" t="s">
        <v>936</v>
      </c>
      <c r="UZS89" s="145" t="s">
        <v>935</v>
      </c>
      <c r="UZT89" s="145" t="s">
        <v>936</v>
      </c>
      <c r="UZU89" s="145" t="s">
        <v>935</v>
      </c>
      <c r="UZV89" s="145" t="s">
        <v>936</v>
      </c>
      <c r="UZW89" s="145" t="s">
        <v>935</v>
      </c>
      <c r="UZX89" s="145" t="s">
        <v>936</v>
      </c>
      <c r="UZY89" s="145" t="s">
        <v>935</v>
      </c>
      <c r="UZZ89" s="145" t="s">
        <v>936</v>
      </c>
      <c r="VAA89" s="145" t="s">
        <v>935</v>
      </c>
      <c r="VAB89" s="145" t="s">
        <v>936</v>
      </c>
      <c r="VAC89" s="145" t="s">
        <v>935</v>
      </c>
      <c r="VAD89" s="145" t="s">
        <v>936</v>
      </c>
      <c r="VAE89" s="145" t="s">
        <v>935</v>
      </c>
      <c r="VAF89" s="145" t="s">
        <v>936</v>
      </c>
      <c r="VAG89" s="145" t="s">
        <v>935</v>
      </c>
      <c r="VAH89" s="145" t="s">
        <v>936</v>
      </c>
      <c r="VAI89" s="145" t="s">
        <v>935</v>
      </c>
      <c r="VAJ89" s="145" t="s">
        <v>936</v>
      </c>
      <c r="VAK89" s="145" t="s">
        <v>935</v>
      </c>
      <c r="VAL89" s="145" t="s">
        <v>936</v>
      </c>
      <c r="VAM89" s="145" t="s">
        <v>935</v>
      </c>
      <c r="VAN89" s="145" t="s">
        <v>936</v>
      </c>
      <c r="VAO89" s="145" t="s">
        <v>935</v>
      </c>
      <c r="VAP89" s="145" t="s">
        <v>936</v>
      </c>
      <c r="VAQ89" s="145" t="s">
        <v>935</v>
      </c>
      <c r="VAR89" s="145" t="s">
        <v>936</v>
      </c>
      <c r="VAS89" s="145" t="s">
        <v>935</v>
      </c>
      <c r="VAT89" s="145" t="s">
        <v>936</v>
      </c>
      <c r="VAU89" s="145" t="s">
        <v>935</v>
      </c>
      <c r="VAV89" s="145" t="s">
        <v>936</v>
      </c>
      <c r="VAW89" s="145" t="s">
        <v>935</v>
      </c>
      <c r="VAX89" s="145" t="s">
        <v>936</v>
      </c>
      <c r="VAY89" s="145" t="s">
        <v>935</v>
      </c>
      <c r="VAZ89" s="145" t="s">
        <v>936</v>
      </c>
      <c r="VBA89" s="145" t="s">
        <v>935</v>
      </c>
      <c r="VBB89" s="145" t="s">
        <v>936</v>
      </c>
      <c r="VBC89" s="145" t="s">
        <v>935</v>
      </c>
      <c r="VBD89" s="145" t="s">
        <v>936</v>
      </c>
      <c r="VBE89" s="145" t="s">
        <v>935</v>
      </c>
      <c r="VBF89" s="145" t="s">
        <v>936</v>
      </c>
      <c r="VBG89" s="145" t="s">
        <v>935</v>
      </c>
      <c r="VBH89" s="145" t="s">
        <v>936</v>
      </c>
      <c r="VBI89" s="145" t="s">
        <v>935</v>
      </c>
      <c r="VBJ89" s="145" t="s">
        <v>936</v>
      </c>
      <c r="VBK89" s="145" t="s">
        <v>935</v>
      </c>
      <c r="VBL89" s="145" t="s">
        <v>936</v>
      </c>
      <c r="VBM89" s="145" t="s">
        <v>935</v>
      </c>
      <c r="VBN89" s="145" t="s">
        <v>936</v>
      </c>
      <c r="VBO89" s="145" t="s">
        <v>935</v>
      </c>
      <c r="VBP89" s="145" t="s">
        <v>936</v>
      </c>
      <c r="VBQ89" s="145" t="s">
        <v>935</v>
      </c>
      <c r="VBR89" s="145" t="s">
        <v>936</v>
      </c>
      <c r="VBS89" s="145" t="s">
        <v>935</v>
      </c>
      <c r="VBT89" s="145" t="s">
        <v>936</v>
      </c>
      <c r="VBU89" s="145" t="s">
        <v>935</v>
      </c>
      <c r="VBV89" s="145" t="s">
        <v>936</v>
      </c>
      <c r="VBW89" s="145" t="s">
        <v>935</v>
      </c>
      <c r="VBX89" s="145" t="s">
        <v>936</v>
      </c>
      <c r="VBY89" s="145" t="s">
        <v>935</v>
      </c>
      <c r="VBZ89" s="145" t="s">
        <v>936</v>
      </c>
      <c r="VCA89" s="145" t="s">
        <v>935</v>
      </c>
      <c r="VCB89" s="145" t="s">
        <v>936</v>
      </c>
      <c r="VCC89" s="145" t="s">
        <v>935</v>
      </c>
      <c r="VCD89" s="145" t="s">
        <v>936</v>
      </c>
      <c r="VCE89" s="145" t="s">
        <v>935</v>
      </c>
      <c r="VCF89" s="145" t="s">
        <v>936</v>
      </c>
      <c r="VCG89" s="145" t="s">
        <v>935</v>
      </c>
      <c r="VCH89" s="145" t="s">
        <v>936</v>
      </c>
      <c r="VCI89" s="145" t="s">
        <v>935</v>
      </c>
      <c r="VCJ89" s="145" t="s">
        <v>936</v>
      </c>
      <c r="VCK89" s="145" t="s">
        <v>935</v>
      </c>
      <c r="VCL89" s="145" t="s">
        <v>936</v>
      </c>
      <c r="VCM89" s="145" t="s">
        <v>935</v>
      </c>
      <c r="VCN89" s="145" t="s">
        <v>936</v>
      </c>
      <c r="VCO89" s="145" t="s">
        <v>935</v>
      </c>
      <c r="VCP89" s="145" t="s">
        <v>936</v>
      </c>
      <c r="VCQ89" s="145" t="s">
        <v>935</v>
      </c>
      <c r="VCR89" s="145" t="s">
        <v>936</v>
      </c>
      <c r="VCS89" s="145" t="s">
        <v>935</v>
      </c>
      <c r="VCT89" s="145" t="s">
        <v>936</v>
      </c>
      <c r="VCU89" s="145" t="s">
        <v>935</v>
      </c>
      <c r="VCV89" s="145" t="s">
        <v>936</v>
      </c>
      <c r="VCW89" s="145" t="s">
        <v>935</v>
      </c>
      <c r="VCX89" s="145" t="s">
        <v>936</v>
      </c>
      <c r="VCY89" s="145" t="s">
        <v>935</v>
      </c>
      <c r="VCZ89" s="145" t="s">
        <v>936</v>
      </c>
      <c r="VDA89" s="145" t="s">
        <v>935</v>
      </c>
      <c r="VDB89" s="145" t="s">
        <v>936</v>
      </c>
      <c r="VDC89" s="145" t="s">
        <v>935</v>
      </c>
      <c r="VDD89" s="145" t="s">
        <v>936</v>
      </c>
      <c r="VDE89" s="145" t="s">
        <v>935</v>
      </c>
      <c r="VDF89" s="145" t="s">
        <v>936</v>
      </c>
      <c r="VDG89" s="145" t="s">
        <v>935</v>
      </c>
      <c r="VDH89" s="145" t="s">
        <v>936</v>
      </c>
      <c r="VDI89" s="145" t="s">
        <v>935</v>
      </c>
      <c r="VDJ89" s="145" t="s">
        <v>936</v>
      </c>
      <c r="VDK89" s="145" t="s">
        <v>935</v>
      </c>
      <c r="VDL89" s="145" t="s">
        <v>936</v>
      </c>
      <c r="VDM89" s="145" t="s">
        <v>935</v>
      </c>
      <c r="VDN89" s="145" t="s">
        <v>936</v>
      </c>
      <c r="VDO89" s="145" t="s">
        <v>935</v>
      </c>
      <c r="VDP89" s="145" t="s">
        <v>936</v>
      </c>
      <c r="VDQ89" s="145" t="s">
        <v>935</v>
      </c>
      <c r="VDR89" s="145" t="s">
        <v>936</v>
      </c>
      <c r="VDS89" s="145" t="s">
        <v>935</v>
      </c>
      <c r="VDT89" s="145" t="s">
        <v>936</v>
      </c>
      <c r="VDU89" s="145" t="s">
        <v>935</v>
      </c>
      <c r="VDV89" s="145" t="s">
        <v>936</v>
      </c>
      <c r="VDW89" s="145" t="s">
        <v>935</v>
      </c>
      <c r="VDX89" s="145" t="s">
        <v>936</v>
      </c>
      <c r="VDY89" s="145" t="s">
        <v>935</v>
      </c>
      <c r="VDZ89" s="145" t="s">
        <v>936</v>
      </c>
      <c r="VEA89" s="145" t="s">
        <v>935</v>
      </c>
      <c r="VEB89" s="145" t="s">
        <v>936</v>
      </c>
      <c r="VEC89" s="145" t="s">
        <v>935</v>
      </c>
      <c r="VED89" s="145" t="s">
        <v>936</v>
      </c>
      <c r="VEE89" s="145" t="s">
        <v>935</v>
      </c>
      <c r="VEF89" s="145" t="s">
        <v>936</v>
      </c>
      <c r="VEG89" s="145" t="s">
        <v>935</v>
      </c>
      <c r="VEH89" s="145" t="s">
        <v>936</v>
      </c>
      <c r="VEI89" s="145" t="s">
        <v>935</v>
      </c>
      <c r="VEJ89" s="145" t="s">
        <v>936</v>
      </c>
      <c r="VEK89" s="145" t="s">
        <v>935</v>
      </c>
      <c r="VEL89" s="145" t="s">
        <v>936</v>
      </c>
      <c r="VEM89" s="145" t="s">
        <v>935</v>
      </c>
      <c r="VEN89" s="145" t="s">
        <v>936</v>
      </c>
      <c r="VEO89" s="145" t="s">
        <v>935</v>
      </c>
      <c r="VEP89" s="145" t="s">
        <v>936</v>
      </c>
      <c r="VEQ89" s="145" t="s">
        <v>935</v>
      </c>
      <c r="VER89" s="145" t="s">
        <v>936</v>
      </c>
      <c r="VES89" s="145" t="s">
        <v>935</v>
      </c>
      <c r="VET89" s="145" t="s">
        <v>936</v>
      </c>
      <c r="VEU89" s="145" t="s">
        <v>935</v>
      </c>
      <c r="VEV89" s="145" t="s">
        <v>936</v>
      </c>
      <c r="VEW89" s="145" t="s">
        <v>935</v>
      </c>
      <c r="VEX89" s="145" t="s">
        <v>936</v>
      </c>
      <c r="VEY89" s="145" t="s">
        <v>935</v>
      </c>
      <c r="VEZ89" s="145" t="s">
        <v>936</v>
      </c>
      <c r="VFA89" s="145" t="s">
        <v>935</v>
      </c>
      <c r="VFB89" s="145" t="s">
        <v>936</v>
      </c>
      <c r="VFC89" s="145" t="s">
        <v>935</v>
      </c>
      <c r="VFD89" s="145" t="s">
        <v>936</v>
      </c>
      <c r="VFE89" s="145" t="s">
        <v>935</v>
      </c>
      <c r="VFF89" s="145" t="s">
        <v>936</v>
      </c>
      <c r="VFG89" s="145" t="s">
        <v>935</v>
      </c>
      <c r="VFH89" s="145" t="s">
        <v>936</v>
      </c>
      <c r="VFI89" s="145" t="s">
        <v>935</v>
      </c>
      <c r="VFJ89" s="145" t="s">
        <v>936</v>
      </c>
      <c r="VFK89" s="145" t="s">
        <v>935</v>
      </c>
      <c r="VFL89" s="145" t="s">
        <v>936</v>
      </c>
      <c r="VFM89" s="145" t="s">
        <v>935</v>
      </c>
      <c r="VFN89" s="145" t="s">
        <v>936</v>
      </c>
      <c r="VFO89" s="145" t="s">
        <v>935</v>
      </c>
      <c r="VFP89" s="145" t="s">
        <v>936</v>
      </c>
      <c r="VFQ89" s="145" t="s">
        <v>935</v>
      </c>
      <c r="VFR89" s="145" t="s">
        <v>936</v>
      </c>
      <c r="VFS89" s="145" t="s">
        <v>935</v>
      </c>
      <c r="VFT89" s="145" t="s">
        <v>936</v>
      </c>
      <c r="VFU89" s="145" t="s">
        <v>935</v>
      </c>
      <c r="VFV89" s="145" t="s">
        <v>936</v>
      </c>
      <c r="VFW89" s="145" t="s">
        <v>935</v>
      </c>
      <c r="VFX89" s="145" t="s">
        <v>936</v>
      </c>
      <c r="VFY89" s="145" t="s">
        <v>935</v>
      </c>
      <c r="VFZ89" s="145" t="s">
        <v>936</v>
      </c>
      <c r="VGA89" s="145" t="s">
        <v>935</v>
      </c>
      <c r="VGB89" s="145" t="s">
        <v>936</v>
      </c>
      <c r="VGC89" s="145" t="s">
        <v>935</v>
      </c>
      <c r="VGD89" s="145" t="s">
        <v>936</v>
      </c>
      <c r="VGE89" s="145" t="s">
        <v>935</v>
      </c>
      <c r="VGF89" s="145" t="s">
        <v>936</v>
      </c>
      <c r="VGG89" s="145" t="s">
        <v>935</v>
      </c>
      <c r="VGH89" s="145" t="s">
        <v>936</v>
      </c>
      <c r="VGI89" s="145" t="s">
        <v>935</v>
      </c>
      <c r="VGJ89" s="145" t="s">
        <v>936</v>
      </c>
      <c r="VGK89" s="145" t="s">
        <v>935</v>
      </c>
      <c r="VGL89" s="145" t="s">
        <v>936</v>
      </c>
      <c r="VGM89" s="145" t="s">
        <v>935</v>
      </c>
      <c r="VGN89" s="145" t="s">
        <v>936</v>
      </c>
      <c r="VGO89" s="145" t="s">
        <v>935</v>
      </c>
      <c r="VGP89" s="145" t="s">
        <v>936</v>
      </c>
      <c r="VGQ89" s="145" t="s">
        <v>935</v>
      </c>
      <c r="VGR89" s="145" t="s">
        <v>936</v>
      </c>
      <c r="VGS89" s="145" t="s">
        <v>935</v>
      </c>
      <c r="VGT89" s="145" t="s">
        <v>936</v>
      </c>
      <c r="VGU89" s="145" t="s">
        <v>935</v>
      </c>
      <c r="VGV89" s="145" t="s">
        <v>936</v>
      </c>
      <c r="VGW89" s="145" t="s">
        <v>935</v>
      </c>
      <c r="VGX89" s="145" t="s">
        <v>936</v>
      </c>
      <c r="VGY89" s="145" t="s">
        <v>935</v>
      </c>
      <c r="VGZ89" s="145" t="s">
        <v>936</v>
      </c>
      <c r="VHA89" s="145" t="s">
        <v>935</v>
      </c>
      <c r="VHB89" s="145" t="s">
        <v>936</v>
      </c>
      <c r="VHC89" s="145" t="s">
        <v>935</v>
      </c>
      <c r="VHD89" s="145" t="s">
        <v>936</v>
      </c>
      <c r="VHE89" s="145" t="s">
        <v>935</v>
      </c>
      <c r="VHF89" s="145" t="s">
        <v>936</v>
      </c>
      <c r="VHG89" s="145" t="s">
        <v>935</v>
      </c>
      <c r="VHH89" s="145" t="s">
        <v>936</v>
      </c>
      <c r="VHI89" s="145" t="s">
        <v>935</v>
      </c>
      <c r="VHJ89" s="145" t="s">
        <v>936</v>
      </c>
      <c r="VHK89" s="145" t="s">
        <v>935</v>
      </c>
      <c r="VHL89" s="145" t="s">
        <v>936</v>
      </c>
      <c r="VHM89" s="145" t="s">
        <v>935</v>
      </c>
      <c r="VHN89" s="145" t="s">
        <v>936</v>
      </c>
      <c r="VHO89" s="145" t="s">
        <v>935</v>
      </c>
      <c r="VHP89" s="145" t="s">
        <v>936</v>
      </c>
      <c r="VHQ89" s="145" t="s">
        <v>935</v>
      </c>
      <c r="VHR89" s="145" t="s">
        <v>936</v>
      </c>
      <c r="VHS89" s="145" t="s">
        <v>935</v>
      </c>
      <c r="VHT89" s="145" t="s">
        <v>936</v>
      </c>
      <c r="VHU89" s="145" t="s">
        <v>935</v>
      </c>
      <c r="VHV89" s="145" t="s">
        <v>936</v>
      </c>
      <c r="VHW89" s="145" t="s">
        <v>935</v>
      </c>
      <c r="VHX89" s="145" t="s">
        <v>936</v>
      </c>
      <c r="VHY89" s="145" t="s">
        <v>935</v>
      </c>
      <c r="VHZ89" s="145" t="s">
        <v>936</v>
      </c>
      <c r="VIA89" s="145" t="s">
        <v>935</v>
      </c>
      <c r="VIB89" s="145" t="s">
        <v>936</v>
      </c>
      <c r="VIC89" s="145" t="s">
        <v>935</v>
      </c>
      <c r="VID89" s="145" t="s">
        <v>936</v>
      </c>
      <c r="VIE89" s="145" t="s">
        <v>935</v>
      </c>
      <c r="VIF89" s="145" t="s">
        <v>936</v>
      </c>
      <c r="VIG89" s="145" t="s">
        <v>935</v>
      </c>
      <c r="VIH89" s="145" t="s">
        <v>936</v>
      </c>
      <c r="VII89" s="145" t="s">
        <v>935</v>
      </c>
      <c r="VIJ89" s="145" t="s">
        <v>936</v>
      </c>
      <c r="VIK89" s="145" t="s">
        <v>935</v>
      </c>
      <c r="VIL89" s="145" t="s">
        <v>936</v>
      </c>
      <c r="VIM89" s="145" t="s">
        <v>935</v>
      </c>
      <c r="VIN89" s="145" t="s">
        <v>936</v>
      </c>
      <c r="VIO89" s="145" t="s">
        <v>935</v>
      </c>
      <c r="VIP89" s="145" t="s">
        <v>936</v>
      </c>
      <c r="VIQ89" s="145" t="s">
        <v>935</v>
      </c>
      <c r="VIR89" s="145" t="s">
        <v>936</v>
      </c>
      <c r="VIS89" s="145" t="s">
        <v>935</v>
      </c>
      <c r="VIT89" s="145" t="s">
        <v>936</v>
      </c>
      <c r="VIU89" s="145" t="s">
        <v>935</v>
      </c>
      <c r="VIV89" s="145" t="s">
        <v>936</v>
      </c>
      <c r="VIW89" s="145" t="s">
        <v>935</v>
      </c>
      <c r="VIX89" s="145" t="s">
        <v>936</v>
      </c>
      <c r="VIY89" s="145" t="s">
        <v>935</v>
      </c>
      <c r="VIZ89" s="145" t="s">
        <v>936</v>
      </c>
      <c r="VJA89" s="145" t="s">
        <v>935</v>
      </c>
      <c r="VJB89" s="145" t="s">
        <v>936</v>
      </c>
      <c r="VJC89" s="145" t="s">
        <v>935</v>
      </c>
      <c r="VJD89" s="145" t="s">
        <v>936</v>
      </c>
      <c r="VJE89" s="145" t="s">
        <v>935</v>
      </c>
      <c r="VJF89" s="145" t="s">
        <v>936</v>
      </c>
      <c r="VJG89" s="145" t="s">
        <v>935</v>
      </c>
      <c r="VJH89" s="145" t="s">
        <v>936</v>
      </c>
      <c r="VJI89" s="145" t="s">
        <v>935</v>
      </c>
      <c r="VJJ89" s="145" t="s">
        <v>936</v>
      </c>
      <c r="VJK89" s="145" t="s">
        <v>935</v>
      </c>
      <c r="VJL89" s="145" t="s">
        <v>936</v>
      </c>
      <c r="VJM89" s="145" t="s">
        <v>935</v>
      </c>
      <c r="VJN89" s="145" t="s">
        <v>936</v>
      </c>
      <c r="VJO89" s="145" t="s">
        <v>935</v>
      </c>
      <c r="VJP89" s="145" t="s">
        <v>936</v>
      </c>
      <c r="VJQ89" s="145" t="s">
        <v>935</v>
      </c>
      <c r="VJR89" s="145" t="s">
        <v>936</v>
      </c>
      <c r="VJS89" s="145" t="s">
        <v>935</v>
      </c>
      <c r="VJT89" s="145" t="s">
        <v>936</v>
      </c>
      <c r="VJU89" s="145" t="s">
        <v>935</v>
      </c>
      <c r="VJV89" s="145" t="s">
        <v>936</v>
      </c>
      <c r="VJW89" s="145" t="s">
        <v>935</v>
      </c>
      <c r="VJX89" s="145" t="s">
        <v>936</v>
      </c>
      <c r="VJY89" s="145" t="s">
        <v>935</v>
      </c>
      <c r="VJZ89" s="145" t="s">
        <v>936</v>
      </c>
      <c r="VKA89" s="145" t="s">
        <v>935</v>
      </c>
      <c r="VKB89" s="145" t="s">
        <v>936</v>
      </c>
      <c r="VKC89" s="145" t="s">
        <v>935</v>
      </c>
      <c r="VKD89" s="145" t="s">
        <v>936</v>
      </c>
      <c r="VKE89" s="145" t="s">
        <v>935</v>
      </c>
      <c r="VKF89" s="145" t="s">
        <v>936</v>
      </c>
      <c r="VKG89" s="145" t="s">
        <v>935</v>
      </c>
      <c r="VKH89" s="145" t="s">
        <v>936</v>
      </c>
      <c r="VKI89" s="145" t="s">
        <v>935</v>
      </c>
      <c r="VKJ89" s="145" t="s">
        <v>936</v>
      </c>
      <c r="VKK89" s="145" t="s">
        <v>935</v>
      </c>
      <c r="VKL89" s="145" t="s">
        <v>936</v>
      </c>
      <c r="VKM89" s="145" t="s">
        <v>935</v>
      </c>
      <c r="VKN89" s="145" t="s">
        <v>936</v>
      </c>
      <c r="VKO89" s="145" t="s">
        <v>935</v>
      </c>
      <c r="VKP89" s="145" t="s">
        <v>936</v>
      </c>
      <c r="VKQ89" s="145" t="s">
        <v>935</v>
      </c>
      <c r="VKR89" s="145" t="s">
        <v>936</v>
      </c>
      <c r="VKS89" s="145" t="s">
        <v>935</v>
      </c>
      <c r="VKT89" s="145" t="s">
        <v>936</v>
      </c>
      <c r="VKU89" s="145" t="s">
        <v>935</v>
      </c>
      <c r="VKV89" s="145" t="s">
        <v>936</v>
      </c>
      <c r="VKW89" s="145" t="s">
        <v>935</v>
      </c>
      <c r="VKX89" s="145" t="s">
        <v>936</v>
      </c>
      <c r="VKY89" s="145" t="s">
        <v>935</v>
      </c>
      <c r="VKZ89" s="145" t="s">
        <v>936</v>
      </c>
      <c r="VLA89" s="145" t="s">
        <v>935</v>
      </c>
      <c r="VLB89" s="145" t="s">
        <v>936</v>
      </c>
      <c r="VLC89" s="145" t="s">
        <v>935</v>
      </c>
      <c r="VLD89" s="145" t="s">
        <v>936</v>
      </c>
      <c r="VLE89" s="145" t="s">
        <v>935</v>
      </c>
      <c r="VLF89" s="145" t="s">
        <v>936</v>
      </c>
      <c r="VLG89" s="145" t="s">
        <v>935</v>
      </c>
      <c r="VLH89" s="145" t="s">
        <v>936</v>
      </c>
      <c r="VLI89" s="145" t="s">
        <v>935</v>
      </c>
      <c r="VLJ89" s="145" t="s">
        <v>936</v>
      </c>
      <c r="VLK89" s="145" t="s">
        <v>935</v>
      </c>
      <c r="VLL89" s="145" t="s">
        <v>936</v>
      </c>
      <c r="VLM89" s="145" t="s">
        <v>935</v>
      </c>
      <c r="VLN89" s="145" t="s">
        <v>936</v>
      </c>
      <c r="VLO89" s="145" t="s">
        <v>935</v>
      </c>
      <c r="VLP89" s="145" t="s">
        <v>936</v>
      </c>
      <c r="VLQ89" s="145" t="s">
        <v>935</v>
      </c>
      <c r="VLR89" s="145" t="s">
        <v>936</v>
      </c>
      <c r="VLS89" s="145" t="s">
        <v>935</v>
      </c>
      <c r="VLT89" s="145" t="s">
        <v>936</v>
      </c>
      <c r="VLU89" s="145" t="s">
        <v>935</v>
      </c>
      <c r="VLV89" s="145" t="s">
        <v>936</v>
      </c>
      <c r="VLW89" s="145" t="s">
        <v>935</v>
      </c>
      <c r="VLX89" s="145" t="s">
        <v>936</v>
      </c>
      <c r="VLY89" s="145" t="s">
        <v>935</v>
      </c>
      <c r="VLZ89" s="145" t="s">
        <v>936</v>
      </c>
      <c r="VMA89" s="145" t="s">
        <v>935</v>
      </c>
      <c r="VMB89" s="145" t="s">
        <v>936</v>
      </c>
      <c r="VMC89" s="145" t="s">
        <v>935</v>
      </c>
      <c r="VMD89" s="145" t="s">
        <v>936</v>
      </c>
      <c r="VME89" s="145" t="s">
        <v>935</v>
      </c>
      <c r="VMF89" s="145" t="s">
        <v>936</v>
      </c>
      <c r="VMG89" s="145" t="s">
        <v>935</v>
      </c>
      <c r="VMH89" s="145" t="s">
        <v>936</v>
      </c>
      <c r="VMI89" s="145" t="s">
        <v>935</v>
      </c>
      <c r="VMJ89" s="145" t="s">
        <v>936</v>
      </c>
      <c r="VMK89" s="145" t="s">
        <v>935</v>
      </c>
      <c r="VML89" s="145" t="s">
        <v>936</v>
      </c>
      <c r="VMM89" s="145" t="s">
        <v>935</v>
      </c>
      <c r="VMN89" s="145" t="s">
        <v>936</v>
      </c>
      <c r="VMO89" s="145" t="s">
        <v>935</v>
      </c>
      <c r="VMP89" s="145" t="s">
        <v>936</v>
      </c>
      <c r="VMQ89" s="145" t="s">
        <v>935</v>
      </c>
      <c r="VMR89" s="145" t="s">
        <v>936</v>
      </c>
      <c r="VMS89" s="145" t="s">
        <v>935</v>
      </c>
      <c r="VMT89" s="145" t="s">
        <v>936</v>
      </c>
      <c r="VMU89" s="145" t="s">
        <v>935</v>
      </c>
      <c r="VMV89" s="145" t="s">
        <v>936</v>
      </c>
      <c r="VMW89" s="145" t="s">
        <v>935</v>
      </c>
      <c r="VMX89" s="145" t="s">
        <v>936</v>
      </c>
      <c r="VMY89" s="145" t="s">
        <v>935</v>
      </c>
      <c r="VMZ89" s="145" t="s">
        <v>936</v>
      </c>
      <c r="VNA89" s="145" t="s">
        <v>935</v>
      </c>
      <c r="VNB89" s="145" t="s">
        <v>936</v>
      </c>
      <c r="VNC89" s="145" t="s">
        <v>935</v>
      </c>
      <c r="VND89" s="145" t="s">
        <v>936</v>
      </c>
      <c r="VNE89" s="145" t="s">
        <v>935</v>
      </c>
      <c r="VNF89" s="145" t="s">
        <v>936</v>
      </c>
      <c r="VNG89" s="145" t="s">
        <v>935</v>
      </c>
      <c r="VNH89" s="145" t="s">
        <v>936</v>
      </c>
      <c r="VNI89" s="145" t="s">
        <v>935</v>
      </c>
      <c r="VNJ89" s="145" t="s">
        <v>936</v>
      </c>
      <c r="VNK89" s="145" t="s">
        <v>935</v>
      </c>
      <c r="VNL89" s="145" t="s">
        <v>936</v>
      </c>
      <c r="VNM89" s="145" t="s">
        <v>935</v>
      </c>
      <c r="VNN89" s="145" t="s">
        <v>936</v>
      </c>
      <c r="VNO89" s="145" t="s">
        <v>935</v>
      </c>
      <c r="VNP89" s="145" t="s">
        <v>936</v>
      </c>
      <c r="VNQ89" s="145" t="s">
        <v>935</v>
      </c>
      <c r="VNR89" s="145" t="s">
        <v>936</v>
      </c>
      <c r="VNS89" s="145" t="s">
        <v>935</v>
      </c>
      <c r="VNT89" s="145" t="s">
        <v>936</v>
      </c>
      <c r="VNU89" s="145" t="s">
        <v>935</v>
      </c>
      <c r="VNV89" s="145" t="s">
        <v>936</v>
      </c>
      <c r="VNW89" s="145" t="s">
        <v>935</v>
      </c>
      <c r="VNX89" s="145" t="s">
        <v>936</v>
      </c>
      <c r="VNY89" s="145" t="s">
        <v>935</v>
      </c>
      <c r="VNZ89" s="145" t="s">
        <v>936</v>
      </c>
      <c r="VOA89" s="145" t="s">
        <v>935</v>
      </c>
      <c r="VOB89" s="145" t="s">
        <v>936</v>
      </c>
      <c r="VOC89" s="145" t="s">
        <v>935</v>
      </c>
      <c r="VOD89" s="145" t="s">
        <v>936</v>
      </c>
      <c r="VOE89" s="145" t="s">
        <v>935</v>
      </c>
      <c r="VOF89" s="145" t="s">
        <v>936</v>
      </c>
      <c r="VOG89" s="145" t="s">
        <v>935</v>
      </c>
      <c r="VOH89" s="145" t="s">
        <v>936</v>
      </c>
      <c r="VOI89" s="145" t="s">
        <v>935</v>
      </c>
      <c r="VOJ89" s="145" t="s">
        <v>936</v>
      </c>
      <c r="VOK89" s="145" t="s">
        <v>935</v>
      </c>
      <c r="VOL89" s="145" t="s">
        <v>936</v>
      </c>
      <c r="VOM89" s="145" t="s">
        <v>935</v>
      </c>
      <c r="VON89" s="145" t="s">
        <v>936</v>
      </c>
      <c r="VOO89" s="145" t="s">
        <v>935</v>
      </c>
      <c r="VOP89" s="145" t="s">
        <v>936</v>
      </c>
      <c r="VOQ89" s="145" t="s">
        <v>935</v>
      </c>
      <c r="VOR89" s="145" t="s">
        <v>936</v>
      </c>
      <c r="VOS89" s="145" t="s">
        <v>935</v>
      </c>
      <c r="VOT89" s="145" t="s">
        <v>936</v>
      </c>
      <c r="VOU89" s="145" t="s">
        <v>935</v>
      </c>
      <c r="VOV89" s="145" t="s">
        <v>936</v>
      </c>
      <c r="VOW89" s="145" t="s">
        <v>935</v>
      </c>
      <c r="VOX89" s="145" t="s">
        <v>936</v>
      </c>
      <c r="VOY89" s="145" t="s">
        <v>935</v>
      </c>
      <c r="VOZ89" s="145" t="s">
        <v>936</v>
      </c>
      <c r="VPA89" s="145" t="s">
        <v>935</v>
      </c>
      <c r="VPB89" s="145" t="s">
        <v>936</v>
      </c>
      <c r="VPC89" s="145" t="s">
        <v>935</v>
      </c>
      <c r="VPD89" s="145" t="s">
        <v>936</v>
      </c>
      <c r="VPE89" s="145" t="s">
        <v>935</v>
      </c>
      <c r="VPF89" s="145" t="s">
        <v>936</v>
      </c>
      <c r="VPG89" s="145" t="s">
        <v>935</v>
      </c>
      <c r="VPH89" s="145" t="s">
        <v>936</v>
      </c>
      <c r="VPI89" s="145" t="s">
        <v>935</v>
      </c>
      <c r="VPJ89" s="145" t="s">
        <v>936</v>
      </c>
      <c r="VPK89" s="145" t="s">
        <v>935</v>
      </c>
      <c r="VPL89" s="145" t="s">
        <v>936</v>
      </c>
      <c r="VPM89" s="145" t="s">
        <v>935</v>
      </c>
      <c r="VPN89" s="145" t="s">
        <v>936</v>
      </c>
      <c r="VPO89" s="145" t="s">
        <v>935</v>
      </c>
      <c r="VPP89" s="145" t="s">
        <v>936</v>
      </c>
      <c r="VPQ89" s="145" t="s">
        <v>935</v>
      </c>
      <c r="VPR89" s="145" t="s">
        <v>936</v>
      </c>
      <c r="VPS89" s="145" t="s">
        <v>935</v>
      </c>
      <c r="VPT89" s="145" t="s">
        <v>936</v>
      </c>
      <c r="VPU89" s="145" t="s">
        <v>935</v>
      </c>
      <c r="VPV89" s="145" t="s">
        <v>936</v>
      </c>
      <c r="VPW89" s="145" t="s">
        <v>935</v>
      </c>
      <c r="VPX89" s="145" t="s">
        <v>936</v>
      </c>
      <c r="VPY89" s="145" t="s">
        <v>935</v>
      </c>
      <c r="VPZ89" s="145" t="s">
        <v>936</v>
      </c>
      <c r="VQA89" s="145" t="s">
        <v>935</v>
      </c>
      <c r="VQB89" s="145" t="s">
        <v>936</v>
      </c>
      <c r="VQC89" s="145" t="s">
        <v>935</v>
      </c>
      <c r="VQD89" s="145" t="s">
        <v>936</v>
      </c>
      <c r="VQE89" s="145" t="s">
        <v>935</v>
      </c>
      <c r="VQF89" s="145" t="s">
        <v>936</v>
      </c>
      <c r="VQG89" s="145" t="s">
        <v>935</v>
      </c>
      <c r="VQH89" s="145" t="s">
        <v>936</v>
      </c>
      <c r="VQI89" s="145" t="s">
        <v>935</v>
      </c>
      <c r="VQJ89" s="145" t="s">
        <v>936</v>
      </c>
      <c r="VQK89" s="145" t="s">
        <v>935</v>
      </c>
      <c r="VQL89" s="145" t="s">
        <v>936</v>
      </c>
      <c r="VQM89" s="145" t="s">
        <v>935</v>
      </c>
      <c r="VQN89" s="145" t="s">
        <v>936</v>
      </c>
      <c r="VQO89" s="145" t="s">
        <v>935</v>
      </c>
      <c r="VQP89" s="145" t="s">
        <v>936</v>
      </c>
      <c r="VQQ89" s="145" t="s">
        <v>935</v>
      </c>
      <c r="VQR89" s="145" t="s">
        <v>936</v>
      </c>
      <c r="VQS89" s="145" t="s">
        <v>935</v>
      </c>
      <c r="VQT89" s="145" t="s">
        <v>936</v>
      </c>
      <c r="VQU89" s="145" t="s">
        <v>935</v>
      </c>
      <c r="VQV89" s="145" t="s">
        <v>936</v>
      </c>
      <c r="VQW89" s="145" t="s">
        <v>935</v>
      </c>
      <c r="VQX89" s="145" t="s">
        <v>936</v>
      </c>
      <c r="VQY89" s="145" t="s">
        <v>935</v>
      </c>
      <c r="VQZ89" s="145" t="s">
        <v>936</v>
      </c>
      <c r="VRA89" s="145" t="s">
        <v>935</v>
      </c>
      <c r="VRB89" s="145" t="s">
        <v>936</v>
      </c>
      <c r="VRC89" s="145" t="s">
        <v>935</v>
      </c>
      <c r="VRD89" s="145" t="s">
        <v>936</v>
      </c>
      <c r="VRE89" s="145" t="s">
        <v>935</v>
      </c>
      <c r="VRF89" s="145" t="s">
        <v>936</v>
      </c>
      <c r="VRG89" s="145" t="s">
        <v>935</v>
      </c>
      <c r="VRH89" s="145" t="s">
        <v>936</v>
      </c>
      <c r="VRI89" s="145" t="s">
        <v>935</v>
      </c>
      <c r="VRJ89" s="145" t="s">
        <v>936</v>
      </c>
      <c r="VRK89" s="145" t="s">
        <v>935</v>
      </c>
      <c r="VRL89" s="145" t="s">
        <v>936</v>
      </c>
      <c r="VRM89" s="145" t="s">
        <v>935</v>
      </c>
      <c r="VRN89" s="145" t="s">
        <v>936</v>
      </c>
      <c r="VRO89" s="145" t="s">
        <v>935</v>
      </c>
      <c r="VRP89" s="145" t="s">
        <v>936</v>
      </c>
      <c r="VRQ89" s="145" t="s">
        <v>935</v>
      </c>
      <c r="VRR89" s="145" t="s">
        <v>936</v>
      </c>
      <c r="VRS89" s="145" t="s">
        <v>935</v>
      </c>
      <c r="VRT89" s="145" t="s">
        <v>936</v>
      </c>
      <c r="VRU89" s="145" t="s">
        <v>935</v>
      </c>
      <c r="VRV89" s="145" t="s">
        <v>936</v>
      </c>
      <c r="VRW89" s="145" t="s">
        <v>935</v>
      </c>
      <c r="VRX89" s="145" t="s">
        <v>936</v>
      </c>
      <c r="VRY89" s="145" t="s">
        <v>935</v>
      </c>
      <c r="VRZ89" s="145" t="s">
        <v>936</v>
      </c>
      <c r="VSA89" s="145" t="s">
        <v>935</v>
      </c>
      <c r="VSB89" s="145" t="s">
        <v>936</v>
      </c>
      <c r="VSC89" s="145" t="s">
        <v>935</v>
      </c>
      <c r="VSD89" s="145" t="s">
        <v>936</v>
      </c>
      <c r="VSE89" s="145" t="s">
        <v>935</v>
      </c>
      <c r="VSF89" s="145" t="s">
        <v>936</v>
      </c>
      <c r="VSG89" s="145" t="s">
        <v>935</v>
      </c>
      <c r="VSH89" s="145" t="s">
        <v>936</v>
      </c>
      <c r="VSI89" s="145" t="s">
        <v>935</v>
      </c>
      <c r="VSJ89" s="145" t="s">
        <v>936</v>
      </c>
      <c r="VSK89" s="145" t="s">
        <v>935</v>
      </c>
      <c r="VSL89" s="145" t="s">
        <v>936</v>
      </c>
      <c r="VSM89" s="145" t="s">
        <v>935</v>
      </c>
      <c r="VSN89" s="145" t="s">
        <v>936</v>
      </c>
      <c r="VSO89" s="145" t="s">
        <v>935</v>
      </c>
      <c r="VSP89" s="145" t="s">
        <v>936</v>
      </c>
      <c r="VSQ89" s="145" t="s">
        <v>935</v>
      </c>
      <c r="VSR89" s="145" t="s">
        <v>936</v>
      </c>
      <c r="VSS89" s="145" t="s">
        <v>935</v>
      </c>
      <c r="VST89" s="145" t="s">
        <v>936</v>
      </c>
      <c r="VSU89" s="145" t="s">
        <v>935</v>
      </c>
      <c r="VSV89" s="145" t="s">
        <v>936</v>
      </c>
      <c r="VSW89" s="145" t="s">
        <v>935</v>
      </c>
      <c r="VSX89" s="145" t="s">
        <v>936</v>
      </c>
      <c r="VSY89" s="145" t="s">
        <v>935</v>
      </c>
      <c r="VSZ89" s="145" t="s">
        <v>936</v>
      </c>
      <c r="VTA89" s="145" t="s">
        <v>935</v>
      </c>
      <c r="VTB89" s="145" t="s">
        <v>936</v>
      </c>
      <c r="VTC89" s="145" t="s">
        <v>935</v>
      </c>
      <c r="VTD89" s="145" t="s">
        <v>936</v>
      </c>
      <c r="VTE89" s="145" t="s">
        <v>935</v>
      </c>
      <c r="VTF89" s="145" t="s">
        <v>936</v>
      </c>
      <c r="VTG89" s="145" t="s">
        <v>935</v>
      </c>
      <c r="VTH89" s="145" t="s">
        <v>936</v>
      </c>
      <c r="VTI89" s="145" t="s">
        <v>935</v>
      </c>
      <c r="VTJ89" s="145" t="s">
        <v>936</v>
      </c>
      <c r="VTK89" s="145" t="s">
        <v>935</v>
      </c>
      <c r="VTL89" s="145" t="s">
        <v>936</v>
      </c>
      <c r="VTM89" s="145" t="s">
        <v>935</v>
      </c>
      <c r="VTN89" s="145" t="s">
        <v>936</v>
      </c>
      <c r="VTO89" s="145" t="s">
        <v>935</v>
      </c>
      <c r="VTP89" s="145" t="s">
        <v>936</v>
      </c>
      <c r="VTQ89" s="145" t="s">
        <v>935</v>
      </c>
      <c r="VTR89" s="145" t="s">
        <v>936</v>
      </c>
      <c r="VTS89" s="145" t="s">
        <v>935</v>
      </c>
      <c r="VTT89" s="145" t="s">
        <v>936</v>
      </c>
      <c r="VTU89" s="145" t="s">
        <v>935</v>
      </c>
      <c r="VTV89" s="145" t="s">
        <v>936</v>
      </c>
      <c r="VTW89" s="145" t="s">
        <v>935</v>
      </c>
      <c r="VTX89" s="145" t="s">
        <v>936</v>
      </c>
      <c r="VTY89" s="145" t="s">
        <v>935</v>
      </c>
      <c r="VTZ89" s="145" t="s">
        <v>936</v>
      </c>
      <c r="VUA89" s="145" t="s">
        <v>935</v>
      </c>
      <c r="VUB89" s="145" t="s">
        <v>936</v>
      </c>
      <c r="VUC89" s="145" t="s">
        <v>935</v>
      </c>
      <c r="VUD89" s="145" t="s">
        <v>936</v>
      </c>
      <c r="VUE89" s="145" t="s">
        <v>935</v>
      </c>
      <c r="VUF89" s="145" t="s">
        <v>936</v>
      </c>
      <c r="VUG89" s="145" t="s">
        <v>935</v>
      </c>
      <c r="VUH89" s="145" t="s">
        <v>936</v>
      </c>
      <c r="VUI89" s="145" t="s">
        <v>935</v>
      </c>
      <c r="VUJ89" s="145" t="s">
        <v>936</v>
      </c>
      <c r="VUK89" s="145" t="s">
        <v>935</v>
      </c>
      <c r="VUL89" s="145" t="s">
        <v>936</v>
      </c>
      <c r="VUM89" s="145" t="s">
        <v>935</v>
      </c>
      <c r="VUN89" s="145" t="s">
        <v>936</v>
      </c>
      <c r="VUO89" s="145" t="s">
        <v>935</v>
      </c>
      <c r="VUP89" s="145" t="s">
        <v>936</v>
      </c>
      <c r="VUQ89" s="145" t="s">
        <v>935</v>
      </c>
      <c r="VUR89" s="145" t="s">
        <v>936</v>
      </c>
      <c r="VUS89" s="145" t="s">
        <v>935</v>
      </c>
      <c r="VUT89" s="145" t="s">
        <v>936</v>
      </c>
      <c r="VUU89" s="145" t="s">
        <v>935</v>
      </c>
      <c r="VUV89" s="145" t="s">
        <v>936</v>
      </c>
      <c r="VUW89" s="145" t="s">
        <v>935</v>
      </c>
      <c r="VUX89" s="145" t="s">
        <v>936</v>
      </c>
      <c r="VUY89" s="145" t="s">
        <v>935</v>
      </c>
      <c r="VUZ89" s="145" t="s">
        <v>936</v>
      </c>
      <c r="VVA89" s="145" t="s">
        <v>935</v>
      </c>
      <c r="VVB89" s="145" t="s">
        <v>936</v>
      </c>
      <c r="VVC89" s="145" t="s">
        <v>935</v>
      </c>
      <c r="VVD89" s="145" t="s">
        <v>936</v>
      </c>
      <c r="VVE89" s="145" t="s">
        <v>935</v>
      </c>
      <c r="VVF89" s="145" t="s">
        <v>936</v>
      </c>
      <c r="VVG89" s="145" t="s">
        <v>935</v>
      </c>
      <c r="VVH89" s="145" t="s">
        <v>936</v>
      </c>
      <c r="VVI89" s="145" t="s">
        <v>935</v>
      </c>
      <c r="VVJ89" s="145" t="s">
        <v>936</v>
      </c>
      <c r="VVK89" s="145" t="s">
        <v>935</v>
      </c>
      <c r="VVL89" s="145" t="s">
        <v>936</v>
      </c>
      <c r="VVM89" s="145" t="s">
        <v>935</v>
      </c>
      <c r="VVN89" s="145" t="s">
        <v>936</v>
      </c>
      <c r="VVO89" s="145" t="s">
        <v>935</v>
      </c>
      <c r="VVP89" s="145" t="s">
        <v>936</v>
      </c>
      <c r="VVQ89" s="145" t="s">
        <v>935</v>
      </c>
      <c r="VVR89" s="145" t="s">
        <v>936</v>
      </c>
      <c r="VVS89" s="145" t="s">
        <v>935</v>
      </c>
      <c r="VVT89" s="145" t="s">
        <v>936</v>
      </c>
      <c r="VVU89" s="145" t="s">
        <v>935</v>
      </c>
      <c r="VVV89" s="145" t="s">
        <v>936</v>
      </c>
      <c r="VVW89" s="145" t="s">
        <v>935</v>
      </c>
      <c r="VVX89" s="145" t="s">
        <v>936</v>
      </c>
      <c r="VVY89" s="145" t="s">
        <v>935</v>
      </c>
      <c r="VVZ89" s="145" t="s">
        <v>936</v>
      </c>
      <c r="VWA89" s="145" t="s">
        <v>935</v>
      </c>
      <c r="VWB89" s="145" t="s">
        <v>936</v>
      </c>
      <c r="VWC89" s="145" t="s">
        <v>935</v>
      </c>
      <c r="VWD89" s="145" t="s">
        <v>936</v>
      </c>
      <c r="VWE89" s="145" t="s">
        <v>935</v>
      </c>
      <c r="VWF89" s="145" t="s">
        <v>936</v>
      </c>
      <c r="VWG89" s="145" t="s">
        <v>935</v>
      </c>
      <c r="VWH89" s="145" t="s">
        <v>936</v>
      </c>
      <c r="VWI89" s="145" t="s">
        <v>935</v>
      </c>
      <c r="VWJ89" s="145" t="s">
        <v>936</v>
      </c>
      <c r="VWK89" s="145" t="s">
        <v>935</v>
      </c>
      <c r="VWL89" s="145" t="s">
        <v>936</v>
      </c>
      <c r="VWM89" s="145" t="s">
        <v>935</v>
      </c>
      <c r="VWN89" s="145" t="s">
        <v>936</v>
      </c>
      <c r="VWO89" s="145" t="s">
        <v>935</v>
      </c>
      <c r="VWP89" s="145" t="s">
        <v>936</v>
      </c>
      <c r="VWQ89" s="145" t="s">
        <v>935</v>
      </c>
      <c r="VWR89" s="145" t="s">
        <v>936</v>
      </c>
      <c r="VWS89" s="145" t="s">
        <v>935</v>
      </c>
      <c r="VWT89" s="145" t="s">
        <v>936</v>
      </c>
      <c r="VWU89" s="145" t="s">
        <v>935</v>
      </c>
      <c r="VWV89" s="145" t="s">
        <v>936</v>
      </c>
      <c r="VWW89" s="145" t="s">
        <v>935</v>
      </c>
      <c r="VWX89" s="145" t="s">
        <v>936</v>
      </c>
      <c r="VWY89" s="145" t="s">
        <v>935</v>
      </c>
      <c r="VWZ89" s="145" t="s">
        <v>936</v>
      </c>
      <c r="VXA89" s="145" t="s">
        <v>935</v>
      </c>
      <c r="VXB89" s="145" t="s">
        <v>936</v>
      </c>
      <c r="VXC89" s="145" t="s">
        <v>935</v>
      </c>
      <c r="VXD89" s="145" t="s">
        <v>936</v>
      </c>
      <c r="VXE89" s="145" t="s">
        <v>935</v>
      </c>
      <c r="VXF89" s="145" t="s">
        <v>936</v>
      </c>
      <c r="VXG89" s="145" t="s">
        <v>935</v>
      </c>
      <c r="VXH89" s="145" t="s">
        <v>936</v>
      </c>
      <c r="VXI89" s="145" t="s">
        <v>935</v>
      </c>
      <c r="VXJ89" s="145" t="s">
        <v>936</v>
      </c>
      <c r="VXK89" s="145" t="s">
        <v>935</v>
      </c>
      <c r="VXL89" s="145" t="s">
        <v>936</v>
      </c>
      <c r="VXM89" s="145" t="s">
        <v>935</v>
      </c>
      <c r="VXN89" s="145" t="s">
        <v>936</v>
      </c>
      <c r="VXO89" s="145" t="s">
        <v>935</v>
      </c>
      <c r="VXP89" s="145" t="s">
        <v>936</v>
      </c>
      <c r="VXQ89" s="145" t="s">
        <v>935</v>
      </c>
      <c r="VXR89" s="145" t="s">
        <v>936</v>
      </c>
      <c r="VXS89" s="145" t="s">
        <v>935</v>
      </c>
      <c r="VXT89" s="145" t="s">
        <v>936</v>
      </c>
      <c r="VXU89" s="145" t="s">
        <v>935</v>
      </c>
      <c r="VXV89" s="145" t="s">
        <v>936</v>
      </c>
      <c r="VXW89" s="145" t="s">
        <v>935</v>
      </c>
      <c r="VXX89" s="145" t="s">
        <v>936</v>
      </c>
      <c r="VXY89" s="145" t="s">
        <v>935</v>
      </c>
      <c r="VXZ89" s="145" t="s">
        <v>936</v>
      </c>
      <c r="VYA89" s="145" t="s">
        <v>935</v>
      </c>
      <c r="VYB89" s="145" t="s">
        <v>936</v>
      </c>
      <c r="VYC89" s="145" t="s">
        <v>935</v>
      </c>
      <c r="VYD89" s="145" t="s">
        <v>936</v>
      </c>
      <c r="VYE89" s="145" t="s">
        <v>935</v>
      </c>
      <c r="VYF89" s="145" t="s">
        <v>936</v>
      </c>
      <c r="VYG89" s="145" t="s">
        <v>935</v>
      </c>
      <c r="VYH89" s="145" t="s">
        <v>936</v>
      </c>
      <c r="VYI89" s="145" t="s">
        <v>935</v>
      </c>
      <c r="VYJ89" s="145" t="s">
        <v>936</v>
      </c>
      <c r="VYK89" s="145" t="s">
        <v>935</v>
      </c>
      <c r="VYL89" s="145" t="s">
        <v>936</v>
      </c>
      <c r="VYM89" s="145" t="s">
        <v>935</v>
      </c>
      <c r="VYN89" s="145" t="s">
        <v>936</v>
      </c>
      <c r="VYO89" s="145" t="s">
        <v>935</v>
      </c>
      <c r="VYP89" s="145" t="s">
        <v>936</v>
      </c>
      <c r="VYQ89" s="145" t="s">
        <v>935</v>
      </c>
      <c r="VYR89" s="145" t="s">
        <v>936</v>
      </c>
      <c r="VYS89" s="145" t="s">
        <v>935</v>
      </c>
      <c r="VYT89" s="145" t="s">
        <v>936</v>
      </c>
      <c r="VYU89" s="145" t="s">
        <v>935</v>
      </c>
      <c r="VYV89" s="145" t="s">
        <v>936</v>
      </c>
      <c r="VYW89" s="145" t="s">
        <v>935</v>
      </c>
      <c r="VYX89" s="145" t="s">
        <v>936</v>
      </c>
      <c r="VYY89" s="145" t="s">
        <v>935</v>
      </c>
      <c r="VYZ89" s="145" t="s">
        <v>936</v>
      </c>
      <c r="VZA89" s="145" t="s">
        <v>935</v>
      </c>
      <c r="VZB89" s="145" t="s">
        <v>936</v>
      </c>
      <c r="VZC89" s="145" t="s">
        <v>935</v>
      </c>
      <c r="VZD89" s="145" t="s">
        <v>936</v>
      </c>
      <c r="VZE89" s="145" t="s">
        <v>935</v>
      </c>
      <c r="VZF89" s="145" t="s">
        <v>936</v>
      </c>
      <c r="VZG89" s="145" t="s">
        <v>935</v>
      </c>
      <c r="VZH89" s="145" t="s">
        <v>936</v>
      </c>
      <c r="VZI89" s="145" t="s">
        <v>935</v>
      </c>
      <c r="VZJ89" s="145" t="s">
        <v>936</v>
      </c>
      <c r="VZK89" s="145" t="s">
        <v>935</v>
      </c>
      <c r="VZL89" s="145" t="s">
        <v>936</v>
      </c>
      <c r="VZM89" s="145" t="s">
        <v>935</v>
      </c>
      <c r="VZN89" s="145" t="s">
        <v>936</v>
      </c>
      <c r="VZO89" s="145" t="s">
        <v>935</v>
      </c>
      <c r="VZP89" s="145" t="s">
        <v>936</v>
      </c>
      <c r="VZQ89" s="145" t="s">
        <v>935</v>
      </c>
      <c r="VZR89" s="145" t="s">
        <v>936</v>
      </c>
      <c r="VZS89" s="145" t="s">
        <v>935</v>
      </c>
      <c r="VZT89" s="145" t="s">
        <v>936</v>
      </c>
      <c r="VZU89" s="145" t="s">
        <v>935</v>
      </c>
      <c r="VZV89" s="145" t="s">
        <v>936</v>
      </c>
      <c r="VZW89" s="145" t="s">
        <v>935</v>
      </c>
      <c r="VZX89" s="145" t="s">
        <v>936</v>
      </c>
      <c r="VZY89" s="145" t="s">
        <v>935</v>
      </c>
      <c r="VZZ89" s="145" t="s">
        <v>936</v>
      </c>
      <c r="WAA89" s="145" t="s">
        <v>935</v>
      </c>
      <c r="WAB89" s="145" t="s">
        <v>936</v>
      </c>
      <c r="WAC89" s="145" t="s">
        <v>935</v>
      </c>
      <c r="WAD89" s="145" t="s">
        <v>936</v>
      </c>
      <c r="WAE89" s="145" t="s">
        <v>935</v>
      </c>
      <c r="WAF89" s="145" t="s">
        <v>936</v>
      </c>
      <c r="WAG89" s="145" t="s">
        <v>935</v>
      </c>
      <c r="WAH89" s="145" t="s">
        <v>936</v>
      </c>
      <c r="WAI89" s="145" t="s">
        <v>935</v>
      </c>
      <c r="WAJ89" s="145" t="s">
        <v>936</v>
      </c>
      <c r="WAK89" s="145" t="s">
        <v>935</v>
      </c>
      <c r="WAL89" s="145" t="s">
        <v>936</v>
      </c>
      <c r="WAM89" s="145" t="s">
        <v>935</v>
      </c>
      <c r="WAN89" s="145" t="s">
        <v>936</v>
      </c>
      <c r="WAO89" s="145" t="s">
        <v>935</v>
      </c>
      <c r="WAP89" s="145" t="s">
        <v>936</v>
      </c>
      <c r="WAQ89" s="145" t="s">
        <v>935</v>
      </c>
      <c r="WAR89" s="145" t="s">
        <v>936</v>
      </c>
      <c r="WAS89" s="145" t="s">
        <v>935</v>
      </c>
      <c r="WAT89" s="145" t="s">
        <v>936</v>
      </c>
      <c r="WAU89" s="145" t="s">
        <v>935</v>
      </c>
      <c r="WAV89" s="145" t="s">
        <v>936</v>
      </c>
      <c r="WAW89" s="145" t="s">
        <v>935</v>
      </c>
      <c r="WAX89" s="145" t="s">
        <v>936</v>
      </c>
      <c r="WAY89" s="145" t="s">
        <v>935</v>
      </c>
      <c r="WAZ89" s="145" t="s">
        <v>936</v>
      </c>
      <c r="WBA89" s="145" t="s">
        <v>935</v>
      </c>
      <c r="WBB89" s="145" t="s">
        <v>936</v>
      </c>
      <c r="WBC89" s="145" t="s">
        <v>935</v>
      </c>
      <c r="WBD89" s="145" t="s">
        <v>936</v>
      </c>
      <c r="WBE89" s="145" t="s">
        <v>935</v>
      </c>
      <c r="WBF89" s="145" t="s">
        <v>936</v>
      </c>
      <c r="WBG89" s="145" t="s">
        <v>935</v>
      </c>
      <c r="WBH89" s="145" t="s">
        <v>936</v>
      </c>
      <c r="WBI89" s="145" t="s">
        <v>935</v>
      </c>
      <c r="WBJ89" s="145" t="s">
        <v>936</v>
      </c>
      <c r="WBK89" s="145" t="s">
        <v>935</v>
      </c>
      <c r="WBL89" s="145" t="s">
        <v>936</v>
      </c>
      <c r="WBM89" s="145" t="s">
        <v>935</v>
      </c>
      <c r="WBN89" s="145" t="s">
        <v>936</v>
      </c>
      <c r="WBO89" s="145" t="s">
        <v>935</v>
      </c>
      <c r="WBP89" s="145" t="s">
        <v>936</v>
      </c>
      <c r="WBQ89" s="145" t="s">
        <v>935</v>
      </c>
      <c r="WBR89" s="145" t="s">
        <v>936</v>
      </c>
      <c r="WBS89" s="145" t="s">
        <v>935</v>
      </c>
      <c r="WBT89" s="145" t="s">
        <v>936</v>
      </c>
      <c r="WBU89" s="145" t="s">
        <v>935</v>
      </c>
      <c r="WBV89" s="145" t="s">
        <v>936</v>
      </c>
      <c r="WBW89" s="145" t="s">
        <v>935</v>
      </c>
      <c r="WBX89" s="145" t="s">
        <v>936</v>
      </c>
      <c r="WBY89" s="145" t="s">
        <v>935</v>
      </c>
      <c r="WBZ89" s="145" t="s">
        <v>936</v>
      </c>
      <c r="WCA89" s="145" t="s">
        <v>935</v>
      </c>
      <c r="WCB89" s="145" t="s">
        <v>936</v>
      </c>
      <c r="WCC89" s="145" t="s">
        <v>935</v>
      </c>
      <c r="WCD89" s="145" t="s">
        <v>936</v>
      </c>
      <c r="WCE89" s="145" t="s">
        <v>935</v>
      </c>
      <c r="WCF89" s="145" t="s">
        <v>936</v>
      </c>
      <c r="WCG89" s="145" t="s">
        <v>935</v>
      </c>
      <c r="WCH89" s="145" t="s">
        <v>936</v>
      </c>
      <c r="WCI89" s="145" t="s">
        <v>935</v>
      </c>
      <c r="WCJ89" s="145" t="s">
        <v>936</v>
      </c>
      <c r="WCK89" s="145" t="s">
        <v>935</v>
      </c>
      <c r="WCL89" s="145" t="s">
        <v>936</v>
      </c>
      <c r="WCM89" s="145" t="s">
        <v>935</v>
      </c>
      <c r="WCN89" s="145" t="s">
        <v>936</v>
      </c>
      <c r="WCO89" s="145" t="s">
        <v>935</v>
      </c>
      <c r="WCP89" s="145" t="s">
        <v>936</v>
      </c>
      <c r="WCQ89" s="145" t="s">
        <v>935</v>
      </c>
      <c r="WCR89" s="145" t="s">
        <v>936</v>
      </c>
      <c r="WCS89" s="145" t="s">
        <v>935</v>
      </c>
      <c r="WCT89" s="145" t="s">
        <v>936</v>
      </c>
      <c r="WCU89" s="145" t="s">
        <v>935</v>
      </c>
      <c r="WCV89" s="145" t="s">
        <v>936</v>
      </c>
      <c r="WCW89" s="145" t="s">
        <v>935</v>
      </c>
      <c r="WCX89" s="145" t="s">
        <v>936</v>
      </c>
      <c r="WCY89" s="145" t="s">
        <v>935</v>
      </c>
      <c r="WCZ89" s="145" t="s">
        <v>936</v>
      </c>
      <c r="WDA89" s="145" t="s">
        <v>935</v>
      </c>
      <c r="WDB89" s="145" t="s">
        <v>936</v>
      </c>
      <c r="WDC89" s="145" t="s">
        <v>935</v>
      </c>
      <c r="WDD89" s="145" t="s">
        <v>936</v>
      </c>
      <c r="WDE89" s="145" t="s">
        <v>935</v>
      </c>
      <c r="WDF89" s="145" t="s">
        <v>936</v>
      </c>
      <c r="WDG89" s="145" t="s">
        <v>935</v>
      </c>
      <c r="WDH89" s="145" t="s">
        <v>936</v>
      </c>
      <c r="WDI89" s="145" t="s">
        <v>935</v>
      </c>
      <c r="WDJ89" s="145" t="s">
        <v>936</v>
      </c>
      <c r="WDK89" s="145" t="s">
        <v>935</v>
      </c>
      <c r="WDL89" s="145" t="s">
        <v>936</v>
      </c>
      <c r="WDM89" s="145" t="s">
        <v>935</v>
      </c>
      <c r="WDN89" s="145" t="s">
        <v>936</v>
      </c>
      <c r="WDO89" s="145" t="s">
        <v>935</v>
      </c>
      <c r="WDP89" s="145" t="s">
        <v>936</v>
      </c>
      <c r="WDQ89" s="145" t="s">
        <v>935</v>
      </c>
      <c r="WDR89" s="145" t="s">
        <v>936</v>
      </c>
      <c r="WDS89" s="145" t="s">
        <v>935</v>
      </c>
      <c r="WDT89" s="145" t="s">
        <v>936</v>
      </c>
      <c r="WDU89" s="145" t="s">
        <v>935</v>
      </c>
      <c r="WDV89" s="145" t="s">
        <v>936</v>
      </c>
      <c r="WDW89" s="145" t="s">
        <v>935</v>
      </c>
      <c r="WDX89" s="145" t="s">
        <v>936</v>
      </c>
      <c r="WDY89" s="145" t="s">
        <v>935</v>
      </c>
      <c r="WDZ89" s="145" t="s">
        <v>936</v>
      </c>
      <c r="WEA89" s="145" t="s">
        <v>935</v>
      </c>
      <c r="WEB89" s="145" t="s">
        <v>936</v>
      </c>
      <c r="WEC89" s="145" t="s">
        <v>935</v>
      </c>
      <c r="WED89" s="145" t="s">
        <v>936</v>
      </c>
      <c r="WEE89" s="145" t="s">
        <v>935</v>
      </c>
      <c r="WEF89" s="145" t="s">
        <v>936</v>
      </c>
      <c r="WEG89" s="145" t="s">
        <v>935</v>
      </c>
      <c r="WEH89" s="145" t="s">
        <v>936</v>
      </c>
      <c r="WEI89" s="145" t="s">
        <v>935</v>
      </c>
      <c r="WEJ89" s="145" t="s">
        <v>936</v>
      </c>
      <c r="WEK89" s="145" t="s">
        <v>935</v>
      </c>
      <c r="WEL89" s="145" t="s">
        <v>936</v>
      </c>
      <c r="WEM89" s="145" t="s">
        <v>935</v>
      </c>
      <c r="WEN89" s="145" t="s">
        <v>936</v>
      </c>
      <c r="WEO89" s="145" t="s">
        <v>935</v>
      </c>
      <c r="WEP89" s="145" t="s">
        <v>936</v>
      </c>
      <c r="WEQ89" s="145" t="s">
        <v>935</v>
      </c>
      <c r="WER89" s="145" t="s">
        <v>936</v>
      </c>
      <c r="WES89" s="145" t="s">
        <v>935</v>
      </c>
      <c r="WET89" s="145" t="s">
        <v>936</v>
      </c>
      <c r="WEU89" s="145" t="s">
        <v>935</v>
      </c>
      <c r="WEV89" s="145" t="s">
        <v>936</v>
      </c>
      <c r="WEW89" s="145" t="s">
        <v>935</v>
      </c>
      <c r="WEX89" s="145" t="s">
        <v>936</v>
      </c>
      <c r="WEY89" s="145" t="s">
        <v>935</v>
      </c>
      <c r="WEZ89" s="145" t="s">
        <v>936</v>
      </c>
      <c r="WFA89" s="145" t="s">
        <v>935</v>
      </c>
      <c r="WFB89" s="145" t="s">
        <v>936</v>
      </c>
      <c r="WFC89" s="145" t="s">
        <v>935</v>
      </c>
      <c r="WFD89" s="145" t="s">
        <v>936</v>
      </c>
      <c r="WFE89" s="145" t="s">
        <v>935</v>
      </c>
      <c r="WFF89" s="145" t="s">
        <v>936</v>
      </c>
      <c r="WFG89" s="145" t="s">
        <v>935</v>
      </c>
      <c r="WFH89" s="145" t="s">
        <v>936</v>
      </c>
      <c r="WFI89" s="145" t="s">
        <v>935</v>
      </c>
      <c r="WFJ89" s="145" t="s">
        <v>936</v>
      </c>
      <c r="WFK89" s="145" t="s">
        <v>935</v>
      </c>
      <c r="WFL89" s="145" t="s">
        <v>936</v>
      </c>
      <c r="WFM89" s="145" t="s">
        <v>935</v>
      </c>
      <c r="WFN89" s="145" t="s">
        <v>936</v>
      </c>
      <c r="WFO89" s="145" t="s">
        <v>935</v>
      </c>
      <c r="WFP89" s="145" t="s">
        <v>936</v>
      </c>
      <c r="WFQ89" s="145" t="s">
        <v>935</v>
      </c>
      <c r="WFR89" s="145" t="s">
        <v>936</v>
      </c>
      <c r="WFS89" s="145" t="s">
        <v>935</v>
      </c>
      <c r="WFT89" s="145" t="s">
        <v>936</v>
      </c>
      <c r="WFU89" s="145" t="s">
        <v>935</v>
      </c>
      <c r="WFV89" s="145" t="s">
        <v>936</v>
      </c>
      <c r="WFW89" s="145" t="s">
        <v>935</v>
      </c>
      <c r="WFX89" s="145" t="s">
        <v>936</v>
      </c>
      <c r="WFY89" s="145" t="s">
        <v>935</v>
      </c>
      <c r="WFZ89" s="145" t="s">
        <v>936</v>
      </c>
      <c r="WGA89" s="145" t="s">
        <v>935</v>
      </c>
      <c r="WGB89" s="145" t="s">
        <v>936</v>
      </c>
      <c r="WGC89" s="145" t="s">
        <v>935</v>
      </c>
      <c r="WGD89" s="145" t="s">
        <v>936</v>
      </c>
      <c r="WGE89" s="145" t="s">
        <v>935</v>
      </c>
      <c r="WGF89" s="145" t="s">
        <v>936</v>
      </c>
      <c r="WGG89" s="145" t="s">
        <v>935</v>
      </c>
      <c r="WGH89" s="145" t="s">
        <v>936</v>
      </c>
      <c r="WGI89" s="145" t="s">
        <v>935</v>
      </c>
      <c r="WGJ89" s="145" t="s">
        <v>936</v>
      </c>
      <c r="WGK89" s="145" t="s">
        <v>935</v>
      </c>
      <c r="WGL89" s="145" t="s">
        <v>936</v>
      </c>
      <c r="WGM89" s="145" t="s">
        <v>935</v>
      </c>
      <c r="WGN89" s="145" t="s">
        <v>936</v>
      </c>
      <c r="WGO89" s="145" t="s">
        <v>935</v>
      </c>
      <c r="WGP89" s="145" t="s">
        <v>936</v>
      </c>
      <c r="WGQ89" s="145" t="s">
        <v>935</v>
      </c>
      <c r="WGR89" s="145" t="s">
        <v>936</v>
      </c>
      <c r="WGS89" s="145" t="s">
        <v>935</v>
      </c>
      <c r="WGT89" s="145" t="s">
        <v>936</v>
      </c>
      <c r="WGU89" s="145" t="s">
        <v>935</v>
      </c>
      <c r="WGV89" s="145" t="s">
        <v>936</v>
      </c>
      <c r="WGW89" s="145" t="s">
        <v>935</v>
      </c>
      <c r="WGX89" s="145" t="s">
        <v>936</v>
      </c>
      <c r="WGY89" s="145" t="s">
        <v>935</v>
      </c>
      <c r="WGZ89" s="145" t="s">
        <v>936</v>
      </c>
      <c r="WHA89" s="145" t="s">
        <v>935</v>
      </c>
      <c r="WHB89" s="145" t="s">
        <v>936</v>
      </c>
      <c r="WHC89" s="145" t="s">
        <v>935</v>
      </c>
      <c r="WHD89" s="145" t="s">
        <v>936</v>
      </c>
      <c r="WHE89" s="145" t="s">
        <v>935</v>
      </c>
      <c r="WHF89" s="145" t="s">
        <v>936</v>
      </c>
      <c r="WHG89" s="145" t="s">
        <v>935</v>
      </c>
      <c r="WHH89" s="145" t="s">
        <v>936</v>
      </c>
      <c r="WHI89" s="145" t="s">
        <v>935</v>
      </c>
      <c r="WHJ89" s="145" t="s">
        <v>936</v>
      </c>
      <c r="WHK89" s="145" t="s">
        <v>935</v>
      </c>
      <c r="WHL89" s="145" t="s">
        <v>936</v>
      </c>
      <c r="WHM89" s="145" t="s">
        <v>935</v>
      </c>
      <c r="WHN89" s="145" t="s">
        <v>936</v>
      </c>
      <c r="WHO89" s="145" t="s">
        <v>935</v>
      </c>
      <c r="WHP89" s="145" t="s">
        <v>936</v>
      </c>
      <c r="WHQ89" s="145" t="s">
        <v>935</v>
      </c>
      <c r="WHR89" s="145" t="s">
        <v>936</v>
      </c>
      <c r="WHS89" s="145" t="s">
        <v>935</v>
      </c>
      <c r="WHT89" s="145" t="s">
        <v>936</v>
      </c>
      <c r="WHU89" s="145" t="s">
        <v>935</v>
      </c>
      <c r="WHV89" s="145" t="s">
        <v>936</v>
      </c>
      <c r="WHW89" s="145" t="s">
        <v>935</v>
      </c>
      <c r="WHX89" s="145" t="s">
        <v>936</v>
      </c>
      <c r="WHY89" s="145" t="s">
        <v>935</v>
      </c>
      <c r="WHZ89" s="145" t="s">
        <v>936</v>
      </c>
      <c r="WIA89" s="145" t="s">
        <v>935</v>
      </c>
      <c r="WIB89" s="145" t="s">
        <v>936</v>
      </c>
      <c r="WIC89" s="145" t="s">
        <v>935</v>
      </c>
      <c r="WID89" s="145" t="s">
        <v>936</v>
      </c>
      <c r="WIE89" s="145" t="s">
        <v>935</v>
      </c>
      <c r="WIF89" s="145" t="s">
        <v>936</v>
      </c>
      <c r="WIG89" s="145" t="s">
        <v>935</v>
      </c>
      <c r="WIH89" s="145" t="s">
        <v>936</v>
      </c>
      <c r="WII89" s="145" t="s">
        <v>935</v>
      </c>
      <c r="WIJ89" s="145" t="s">
        <v>936</v>
      </c>
      <c r="WIK89" s="145" t="s">
        <v>935</v>
      </c>
      <c r="WIL89" s="145" t="s">
        <v>936</v>
      </c>
      <c r="WIM89" s="145" t="s">
        <v>935</v>
      </c>
      <c r="WIN89" s="145" t="s">
        <v>936</v>
      </c>
      <c r="WIO89" s="145" t="s">
        <v>935</v>
      </c>
      <c r="WIP89" s="145" t="s">
        <v>936</v>
      </c>
      <c r="WIQ89" s="145" t="s">
        <v>935</v>
      </c>
      <c r="WIR89" s="145" t="s">
        <v>936</v>
      </c>
      <c r="WIS89" s="145" t="s">
        <v>935</v>
      </c>
      <c r="WIT89" s="145" t="s">
        <v>936</v>
      </c>
      <c r="WIU89" s="145" t="s">
        <v>935</v>
      </c>
      <c r="WIV89" s="145" t="s">
        <v>936</v>
      </c>
      <c r="WIW89" s="145" t="s">
        <v>935</v>
      </c>
      <c r="WIX89" s="145" t="s">
        <v>936</v>
      </c>
      <c r="WIY89" s="145" t="s">
        <v>935</v>
      </c>
      <c r="WIZ89" s="145" t="s">
        <v>936</v>
      </c>
      <c r="WJA89" s="145" t="s">
        <v>935</v>
      </c>
      <c r="WJB89" s="145" t="s">
        <v>936</v>
      </c>
      <c r="WJC89" s="145" t="s">
        <v>935</v>
      </c>
      <c r="WJD89" s="145" t="s">
        <v>936</v>
      </c>
      <c r="WJE89" s="145" t="s">
        <v>935</v>
      </c>
      <c r="WJF89" s="145" t="s">
        <v>936</v>
      </c>
      <c r="WJG89" s="145" t="s">
        <v>935</v>
      </c>
      <c r="WJH89" s="145" t="s">
        <v>936</v>
      </c>
      <c r="WJI89" s="145" t="s">
        <v>935</v>
      </c>
      <c r="WJJ89" s="145" t="s">
        <v>936</v>
      </c>
      <c r="WJK89" s="145" t="s">
        <v>935</v>
      </c>
      <c r="WJL89" s="145" t="s">
        <v>936</v>
      </c>
      <c r="WJM89" s="145" t="s">
        <v>935</v>
      </c>
      <c r="WJN89" s="145" t="s">
        <v>936</v>
      </c>
      <c r="WJO89" s="145" t="s">
        <v>935</v>
      </c>
      <c r="WJP89" s="145" t="s">
        <v>936</v>
      </c>
      <c r="WJQ89" s="145" t="s">
        <v>935</v>
      </c>
      <c r="WJR89" s="145" t="s">
        <v>936</v>
      </c>
      <c r="WJS89" s="145" t="s">
        <v>935</v>
      </c>
      <c r="WJT89" s="145" t="s">
        <v>936</v>
      </c>
      <c r="WJU89" s="145" t="s">
        <v>935</v>
      </c>
      <c r="WJV89" s="145" t="s">
        <v>936</v>
      </c>
      <c r="WJW89" s="145" t="s">
        <v>935</v>
      </c>
      <c r="WJX89" s="145" t="s">
        <v>936</v>
      </c>
      <c r="WJY89" s="145" t="s">
        <v>935</v>
      </c>
      <c r="WJZ89" s="145" t="s">
        <v>936</v>
      </c>
      <c r="WKA89" s="145" t="s">
        <v>935</v>
      </c>
      <c r="WKB89" s="145" t="s">
        <v>936</v>
      </c>
      <c r="WKC89" s="145" t="s">
        <v>935</v>
      </c>
      <c r="WKD89" s="145" t="s">
        <v>936</v>
      </c>
      <c r="WKE89" s="145" t="s">
        <v>935</v>
      </c>
      <c r="WKF89" s="145" t="s">
        <v>936</v>
      </c>
      <c r="WKG89" s="145" t="s">
        <v>935</v>
      </c>
      <c r="WKH89" s="145" t="s">
        <v>936</v>
      </c>
      <c r="WKI89" s="145" t="s">
        <v>935</v>
      </c>
      <c r="WKJ89" s="145" t="s">
        <v>936</v>
      </c>
      <c r="WKK89" s="145" t="s">
        <v>935</v>
      </c>
      <c r="WKL89" s="145" t="s">
        <v>936</v>
      </c>
      <c r="WKM89" s="145" t="s">
        <v>935</v>
      </c>
      <c r="WKN89" s="145" t="s">
        <v>936</v>
      </c>
      <c r="WKO89" s="145" t="s">
        <v>935</v>
      </c>
      <c r="WKP89" s="145" t="s">
        <v>936</v>
      </c>
      <c r="WKQ89" s="145" t="s">
        <v>935</v>
      </c>
      <c r="WKR89" s="145" t="s">
        <v>936</v>
      </c>
      <c r="WKS89" s="145" t="s">
        <v>935</v>
      </c>
      <c r="WKT89" s="145" t="s">
        <v>936</v>
      </c>
      <c r="WKU89" s="145" t="s">
        <v>935</v>
      </c>
      <c r="WKV89" s="145" t="s">
        <v>936</v>
      </c>
      <c r="WKW89" s="145" t="s">
        <v>935</v>
      </c>
      <c r="WKX89" s="145" t="s">
        <v>936</v>
      </c>
      <c r="WKY89" s="145" t="s">
        <v>935</v>
      </c>
      <c r="WKZ89" s="145" t="s">
        <v>936</v>
      </c>
      <c r="WLA89" s="145" t="s">
        <v>935</v>
      </c>
      <c r="WLB89" s="145" t="s">
        <v>936</v>
      </c>
      <c r="WLC89" s="145" t="s">
        <v>935</v>
      </c>
      <c r="WLD89" s="145" t="s">
        <v>936</v>
      </c>
      <c r="WLE89" s="145" t="s">
        <v>935</v>
      </c>
      <c r="WLF89" s="145" t="s">
        <v>936</v>
      </c>
      <c r="WLG89" s="145" t="s">
        <v>935</v>
      </c>
      <c r="WLH89" s="145" t="s">
        <v>936</v>
      </c>
      <c r="WLI89" s="145" t="s">
        <v>935</v>
      </c>
      <c r="WLJ89" s="145" t="s">
        <v>936</v>
      </c>
      <c r="WLK89" s="145" t="s">
        <v>935</v>
      </c>
      <c r="WLL89" s="145" t="s">
        <v>936</v>
      </c>
      <c r="WLM89" s="145" t="s">
        <v>935</v>
      </c>
      <c r="WLN89" s="145" t="s">
        <v>936</v>
      </c>
      <c r="WLO89" s="145" t="s">
        <v>935</v>
      </c>
      <c r="WLP89" s="145" t="s">
        <v>936</v>
      </c>
      <c r="WLQ89" s="145" t="s">
        <v>935</v>
      </c>
      <c r="WLR89" s="145" t="s">
        <v>936</v>
      </c>
      <c r="WLS89" s="145" t="s">
        <v>935</v>
      </c>
      <c r="WLT89" s="145" t="s">
        <v>936</v>
      </c>
      <c r="WLU89" s="145" t="s">
        <v>935</v>
      </c>
      <c r="WLV89" s="145" t="s">
        <v>936</v>
      </c>
      <c r="WLW89" s="145" t="s">
        <v>935</v>
      </c>
      <c r="WLX89" s="145" t="s">
        <v>936</v>
      </c>
      <c r="WLY89" s="145" t="s">
        <v>935</v>
      </c>
      <c r="WLZ89" s="145" t="s">
        <v>936</v>
      </c>
      <c r="WMA89" s="145" t="s">
        <v>935</v>
      </c>
      <c r="WMB89" s="145" t="s">
        <v>936</v>
      </c>
      <c r="WMC89" s="145" t="s">
        <v>935</v>
      </c>
      <c r="WMD89" s="145" t="s">
        <v>936</v>
      </c>
      <c r="WME89" s="145" t="s">
        <v>935</v>
      </c>
      <c r="WMF89" s="145" t="s">
        <v>936</v>
      </c>
      <c r="WMG89" s="145" t="s">
        <v>935</v>
      </c>
      <c r="WMH89" s="145" t="s">
        <v>936</v>
      </c>
      <c r="WMI89" s="145" t="s">
        <v>935</v>
      </c>
      <c r="WMJ89" s="145" t="s">
        <v>936</v>
      </c>
      <c r="WMK89" s="145" t="s">
        <v>935</v>
      </c>
      <c r="WML89" s="145" t="s">
        <v>936</v>
      </c>
      <c r="WMM89" s="145" t="s">
        <v>935</v>
      </c>
      <c r="WMN89" s="145" t="s">
        <v>936</v>
      </c>
      <c r="WMO89" s="145" t="s">
        <v>935</v>
      </c>
      <c r="WMP89" s="145" t="s">
        <v>936</v>
      </c>
      <c r="WMQ89" s="145" t="s">
        <v>935</v>
      </c>
      <c r="WMR89" s="145" t="s">
        <v>936</v>
      </c>
      <c r="WMS89" s="145" t="s">
        <v>935</v>
      </c>
      <c r="WMT89" s="145" t="s">
        <v>936</v>
      </c>
      <c r="WMU89" s="145" t="s">
        <v>935</v>
      </c>
      <c r="WMV89" s="145" t="s">
        <v>936</v>
      </c>
      <c r="WMW89" s="145" t="s">
        <v>935</v>
      </c>
      <c r="WMX89" s="145" t="s">
        <v>936</v>
      </c>
      <c r="WMY89" s="145" t="s">
        <v>935</v>
      </c>
      <c r="WMZ89" s="145" t="s">
        <v>936</v>
      </c>
      <c r="WNA89" s="145" t="s">
        <v>935</v>
      </c>
      <c r="WNB89" s="145" t="s">
        <v>936</v>
      </c>
      <c r="WNC89" s="145" t="s">
        <v>935</v>
      </c>
      <c r="WND89" s="145" t="s">
        <v>936</v>
      </c>
      <c r="WNE89" s="145" t="s">
        <v>935</v>
      </c>
      <c r="WNF89" s="145" t="s">
        <v>936</v>
      </c>
      <c r="WNG89" s="145" t="s">
        <v>935</v>
      </c>
      <c r="WNH89" s="145" t="s">
        <v>936</v>
      </c>
      <c r="WNI89" s="145" t="s">
        <v>935</v>
      </c>
      <c r="WNJ89" s="145" t="s">
        <v>936</v>
      </c>
      <c r="WNK89" s="145" t="s">
        <v>935</v>
      </c>
      <c r="WNL89" s="145" t="s">
        <v>936</v>
      </c>
      <c r="WNM89" s="145" t="s">
        <v>935</v>
      </c>
      <c r="WNN89" s="145" t="s">
        <v>936</v>
      </c>
      <c r="WNO89" s="145" t="s">
        <v>935</v>
      </c>
      <c r="WNP89" s="145" t="s">
        <v>936</v>
      </c>
      <c r="WNQ89" s="145" t="s">
        <v>935</v>
      </c>
      <c r="WNR89" s="145" t="s">
        <v>936</v>
      </c>
      <c r="WNS89" s="145" t="s">
        <v>935</v>
      </c>
      <c r="WNT89" s="145" t="s">
        <v>936</v>
      </c>
      <c r="WNU89" s="145" t="s">
        <v>935</v>
      </c>
      <c r="WNV89" s="145" t="s">
        <v>936</v>
      </c>
      <c r="WNW89" s="145" t="s">
        <v>935</v>
      </c>
      <c r="WNX89" s="145" t="s">
        <v>936</v>
      </c>
      <c r="WNY89" s="145" t="s">
        <v>935</v>
      </c>
      <c r="WNZ89" s="145" t="s">
        <v>936</v>
      </c>
      <c r="WOA89" s="145" t="s">
        <v>935</v>
      </c>
      <c r="WOB89" s="145" t="s">
        <v>936</v>
      </c>
      <c r="WOC89" s="145" t="s">
        <v>935</v>
      </c>
      <c r="WOD89" s="145" t="s">
        <v>936</v>
      </c>
      <c r="WOE89" s="145" t="s">
        <v>935</v>
      </c>
      <c r="WOF89" s="145" t="s">
        <v>936</v>
      </c>
      <c r="WOG89" s="145" t="s">
        <v>935</v>
      </c>
      <c r="WOH89" s="145" t="s">
        <v>936</v>
      </c>
      <c r="WOI89" s="145" t="s">
        <v>935</v>
      </c>
      <c r="WOJ89" s="145" t="s">
        <v>936</v>
      </c>
      <c r="WOK89" s="145" t="s">
        <v>935</v>
      </c>
      <c r="WOL89" s="145" t="s">
        <v>936</v>
      </c>
      <c r="WOM89" s="145" t="s">
        <v>935</v>
      </c>
      <c r="WON89" s="145" t="s">
        <v>936</v>
      </c>
      <c r="WOO89" s="145" t="s">
        <v>935</v>
      </c>
      <c r="WOP89" s="145" t="s">
        <v>936</v>
      </c>
      <c r="WOQ89" s="145" t="s">
        <v>935</v>
      </c>
      <c r="WOR89" s="145" t="s">
        <v>936</v>
      </c>
      <c r="WOS89" s="145" t="s">
        <v>935</v>
      </c>
      <c r="WOT89" s="145" t="s">
        <v>936</v>
      </c>
      <c r="WOU89" s="145" t="s">
        <v>935</v>
      </c>
      <c r="WOV89" s="145" t="s">
        <v>936</v>
      </c>
      <c r="WOW89" s="145" t="s">
        <v>935</v>
      </c>
      <c r="WOX89" s="145" t="s">
        <v>936</v>
      </c>
      <c r="WOY89" s="145" t="s">
        <v>935</v>
      </c>
      <c r="WOZ89" s="145" t="s">
        <v>936</v>
      </c>
      <c r="WPA89" s="145" t="s">
        <v>935</v>
      </c>
      <c r="WPB89" s="145" t="s">
        <v>936</v>
      </c>
      <c r="WPC89" s="145" t="s">
        <v>935</v>
      </c>
      <c r="WPD89" s="145" t="s">
        <v>936</v>
      </c>
      <c r="WPE89" s="145" t="s">
        <v>935</v>
      </c>
      <c r="WPF89" s="145" t="s">
        <v>936</v>
      </c>
      <c r="WPG89" s="145" t="s">
        <v>935</v>
      </c>
      <c r="WPH89" s="145" t="s">
        <v>936</v>
      </c>
      <c r="WPI89" s="145" t="s">
        <v>935</v>
      </c>
      <c r="WPJ89" s="145" t="s">
        <v>936</v>
      </c>
      <c r="WPK89" s="145" t="s">
        <v>935</v>
      </c>
      <c r="WPL89" s="145" t="s">
        <v>936</v>
      </c>
      <c r="WPM89" s="145" t="s">
        <v>935</v>
      </c>
      <c r="WPN89" s="145" t="s">
        <v>936</v>
      </c>
      <c r="WPO89" s="145" t="s">
        <v>935</v>
      </c>
      <c r="WPP89" s="145" t="s">
        <v>936</v>
      </c>
      <c r="WPQ89" s="145" t="s">
        <v>935</v>
      </c>
      <c r="WPR89" s="145" t="s">
        <v>936</v>
      </c>
      <c r="WPS89" s="145" t="s">
        <v>935</v>
      </c>
      <c r="WPT89" s="145" t="s">
        <v>936</v>
      </c>
      <c r="WPU89" s="145" t="s">
        <v>935</v>
      </c>
      <c r="WPV89" s="145" t="s">
        <v>936</v>
      </c>
      <c r="WPW89" s="145" t="s">
        <v>935</v>
      </c>
      <c r="WPX89" s="145" t="s">
        <v>936</v>
      </c>
      <c r="WPY89" s="145" t="s">
        <v>935</v>
      </c>
      <c r="WPZ89" s="145" t="s">
        <v>936</v>
      </c>
      <c r="WQA89" s="145" t="s">
        <v>935</v>
      </c>
      <c r="WQB89" s="145" t="s">
        <v>936</v>
      </c>
      <c r="WQC89" s="145" t="s">
        <v>935</v>
      </c>
      <c r="WQD89" s="145" t="s">
        <v>936</v>
      </c>
      <c r="WQE89" s="145" t="s">
        <v>935</v>
      </c>
      <c r="WQF89" s="145" t="s">
        <v>936</v>
      </c>
      <c r="WQG89" s="145" t="s">
        <v>935</v>
      </c>
      <c r="WQH89" s="145" t="s">
        <v>936</v>
      </c>
      <c r="WQI89" s="145" t="s">
        <v>935</v>
      </c>
      <c r="WQJ89" s="145" t="s">
        <v>936</v>
      </c>
      <c r="WQK89" s="145" t="s">
        <v>935</v>
      </c>
      <c r="WQL89" s="145" t="s">
        <v>936</v>
      </c>
      <c r="WQM89" s="145" t="s">
        <v>935</v>
      </c>
      <c r="WQN89" s="145" t="s">
        <v>936</v>
      </c>
      <c r="WQO89" s="145" t="s">
        <v>935</v>
      </c>
      <c r="WQP89" s="145" t="s">
        <v>936</v>
      </c>
      <c r="WQQ89" s="145" t="s">
        <v>935</v>
      </c>
      <c r="WQR89" s="145" t="s">
        <v>936</v>
      </c>
      <c r="WQS89" s="145" t="s">
        <v>935</v>
      </c>
      <c r="WQT89" s="145" t="s">
        <v>936</v>
      </c>
      <c r="WQU89" s="145" t="s">
        <v>935</v>
      </c>
      <c r="WQV89" s="145" t="s">
        <v>936</v>
      </c>
      <c r="WQW89" s="145" t="s">
        <v>935</v>
      </c>
      <c r="WQX89" s="145" t="s">
        <v>936</v>
      </c>
      <c r="WQY89" s="145" t="s">
        <v>935</v>
      </c>
      <c r="WQZ89" s="145" t="s">
        <v>936</v>
      </c>
      <c r="WRA89" s="145" t="s">
        <v>935</v>
      </c>
      <c r="WRB89" s="145" t="s">
        <v>936</v>
      </c>
      <c r="WRC89" s="145" t="s">
        <v>935</v>
      </c>
      <c r="WRD89" s="145" t="s">
        <v>936</v>
      </c>
      <c r="WRE89" s="145" t="s">
        <v>935</v>
      </c>
      <c r="WRF89" s="145" t="s">
        <v>936</v>
      </c>
      <c r="WRG89" s="145" t="s">
        <v>935</v>
      </c>
      <c r="WRH89" s="145" t="s">
        <v>936</v>
      </c>
      <c r="WRI89" s="145" t="s">
        <v>935</v>
      </c>
      <c r="WRJ89" s="145" t="s">
        <v>936</v>
      </c>
      <c r="WRK89" s="145" t="s">
        <v>935</v>
      </c>
      <c r="WRL89" s="145" t="s">
        <v>936</v>
      </c>
      <c r="WRM89" s="145" t="s">
        <v>935</v>
      </c>
      <c r="WRN89" s="145" t="s">
        <v>936</v>
      </c>
      <c r="WRO89" s="145" t="s">
        <v>935</v>
      </c>
      <c r="WRP89" s="145" t="s">
        <v>936</v>
      </c>
      <c r="WRQ89" s="145" t="s">
        <v>935</v>
      </c>
      <c r="WRR89" s="145" t="s">
        <v>936</v>
      </c>
      <c r="WRS89" s="145" t="s">
        <v>935</v>
      </c>
      <c r="WRT89" s="145" t="s">
        <v>936</v>
      </c>
      <c r="WRU89" s="145" t="s">
        <v>935</v>
      </c>
      <c r="WRV89" s="145" t="s">
        <v>936</v>
      </c>
      <c r="WRW89" s="145" t="s">
        <v>935</v>
      </c>
      <c r="WRX89" s="145" t="s">
        <v>936</v>
      </c>
      <c r="WRY89" s="145" t="s">
        <v>935</v>
      </c>
      <c r="WRZ89" s="145" t="s">
        <v>936</v>
      </c>
      <c r="WSA89" s="145" t="s">
        <v>935</v>
      </c>
      <c r="WSB89" s="145" t="s">
        <v>936</v>
      </c>
      <c r="WSC89" s="145" t="s">
        <v>935</v>
      </c>
      <c r="WSD89" s="145" t="s">
        <v>936</v>
      </c>
      <c r="WSE89" s="145" t="s">
        <v>935</v>
      </c>
      <c r="WSF89" s="145" t="s">
        <v>936</v>
      </c>
      <c r="WSG89" s="145" t="s">
        <v>935</v>
      </c>
      <c r="WSH89" s="145" t="s">
        <v>936</v>
      </c>
      <c r="WSI89" s="145" t="s">
        <v>935</v>
      </c>
      <c r="WSJ89" s="145" t="s">
        <v>936</v>
      </c>
      <c r="WSK89" s="145" t="s">
        <v>935</v>
      </c>
      <c r="WSL89" s="145" t="s">
        <v>936</v>
      </c>
      <c r="WSM89" s="145" t="s">
        <v>935</v>
      </c>
      <c r="WSN89" s="145" t="s">
        <v>936</v>
      </c>
      <c r="WSO89" s="145" t="s">
        <v>935</v>
      </c>
      <c r="WSP89" s="145" t="s">
        <v>936</v>
      </c>
      <c r="WSQ89" s="145" t="s">
        <v>935</v>
      </c>
      <c r="WSR89" s="145" t="s">
        <v>936</v>
      </c>
      <c r="WSS89" s="145" t="s">
        <v>935</v>
      </c>
      <c r="WST89" s="145" t="s">
        <v>936</v>
      </c>
      <c r="WSU89" s="145" t="s">
        <v>935</v>
      </c>
      <c r="WSV89" s="145" t="s">
        <v>936</v>
      </c>
      <c r="WSW89" s="145" t="s">
        <v>935</v>
      </c>
      <c r="WSX89" s="145" t="s">
        <v>936</v>
      </c>
      <c r="WSY89" s="145" t="s">
        <v>935</v>
      </c>
      <c r="WSZ89" s="145" t="s">
        <v>936</v>
      </c>
      <c r="WTA89" s="145" t="s">
        <v>935</v>
      </c>
      <c r="WTB89" s="145" t="s">
        <v>936</v>
      </c>
      <c r="WTC89" s="145" t="s">
        <v>935</v>
      </c>
      <c r="WTD89" s="145" t="s">
        <v>936</v>
      </c>
      <c r="WTE89" s="145" t="s">
        <v>935</v>
      </c>
      <c r="WTF89" s="145" t="s">
        <v>936</v>
      </c>
      <c r="WTG89" s="145" t="s">
        <v>935</v>
      </c>
      <c r="WTH89" s="145" t="s">
        <v>936</v>
      </c>
      <c r="WTI89" s="145" t="s">
        <v>935</v>
      </c>
      <c r="WTJ89" s="145" t="s">
        <v>936</v>
      </c>
      <c r="WTK89" s="145" t="s">
        <v>935</v>
      </c>
      <c r="WTL89" s="145" t="s">
        <v>936</v>
      </c>
      <c r="WTM89" s="145" t="s">
        <v>935</v>
      </c>
      <c r="WTN89" s="145" t="s">
        <v>936</v>
      </c>
      <c r="WTO89" s="145" t="s">
        <v>935</v>
      </c>
      <c r="WTP89" s="145" t="s">
        <v>936</v>
      </c>
      <c r="WTQ89" s="145" t="s">
        <v>935</v>
      </c>
      <c r="WTR89" s="145" t="s">
        <v>936</v>
      </c>
      <c r="WTS89" s="145" t="s">
        <v>935</v>
      </c>
      <c r="WTT89" s="145" t="s">
        <v>936</v>
      </c>
      <c r="WTU89" s="145" t="s">
        <v>935</v>
      </c>
      <c r="WTV89" s="145" t="s">
        <v>936</v>
      </c>
      <c r="WTW89" s="145" t="s">
        <v>935</v>
      </c>
      <c r="WTX89" s="145" t="s">
        <v>936</v>
      </c>
      <c r="WTY89" s="145" t="s">
        <v>935</v>
      </c>
      <c r="WTZ89" s="145" t="s">
        <v>936</v>
      </c>
      <c r="WUA89" s="145" t="s">
        <v>935</v>
      </c>
      <c r="WUB89" s="145" t="s">
        <v>936</v>
      </c>
      <c r="WUC89" s="145" t="s">
        <v>935</v>
      </c>
      <c r="WUD89" s="145" t="s">
        <v>936</v>
      </c>
      <c r="WUE89" s="145" t="s">
        <v>935</v>
      </c>
      <c r="WUF89" s="145" t="s">
        <v>936</v>
      </c>
      <c r="WUG89" s="145" t="s">
        <v>935</v>
      </c>
      <c r="WUH89" s="145" t="s">
        <v>936</v>
      </c>
      <c r="WUI89" s="145" t="s">
        <v>935</v>
      </c>
      <c r="WUJ89" s="145" t="s">
        <v>936</v>
      </c>
      <c r="WUK89" s="145" t="s">
        <v>935</v>
      </c>
      <c r="WUL89" s="145" t="s">
        <v>936</v>
      </c>
      <c r="WUM89" s="145" t="s">
        <v>935</v>
      </c>
      <c r="WUN89" s="145" t="s">
        <v>936</v>
      </c>
      <c r="WUO89" s="145" t="s">
        <v>935</v>
      </c>
      <c r="WUP89" s="145" t="s">
        <v>936</v>
      </c>
      <c r="WUQ89" s="145" t="s">
        <v>935</v>
      </c>
      <c r="WUR89" s="145" t="s">
        <v>936</v>
      </c>
      <c r="WUS89" s="145" t="s">
        <v>935</v>
      </c>
      <c r="WUT89" s="145" t="s">
        <v>936</v>
      </c>
      <c r="WUU89" s="145" t="s">
        <v>935</v>
      </c>
      <c r="WUV89" s="145" t="s">
        <v>936</v>
      </c>
      <c r="WUW89" s="145" t="s">
        <v>935</v>
      </c>
      <c r="WUX89" s="145" t="s">
        <v>936</v>
      </c>
      <c r="WUY89" s="145" t="s">
        <v>935</v>
      </c>
      <c r="WUZ89" s="145" t="s">
        <v>936</v>
      </c>
      <c r="WVA89" s="145" t="s">
        <v>935</v>
      </c>
      <c r="WVB89" s="145" t="s">
        <v>936</v>
      </c>
      <c r="WVC89" s="145" t="s">
        <v>935</v>
      </c>
      <c r="WVD89" s="145" t="s">
        <v>936</v>
      </c>
      <c r="WVE89" s="145" t="s">
        <v>935</v>
      </c>
      <c r="WVF89" s="145" t="s">
        <v>936</v>
      </c>
      <c r="WVG89" s="145" t="s">
        <v>935</v>
      </c>
      <c r="WVH89" s="145" t="s">
        <v>936</v>
      </c>
      <c r="WVI89" s="145" t="s">
        <v>935</v>
      </c>
      <c r="WVJ89" s="145" t="s">
        <v>936</v>
      </c>
      <c r="WVK89" s="145" t="s">
        <v>935</v>
      </c>
      <c r="WVL89" s="145" t="s">
        <v>936</v>
      </c>
      <c r="WVM89" s="145" t="s">
        <v>935</v>
      </c>
      <c r="WVN89" s="145" t="s">
        <v>936</v>
      </c>
      <c r="WVO89" s="145" t="s">
        <v>935</v>
      </c>
      <c r="WVP89" s="145" t="s">
        <v>936</v>
      </c>
      <c r="WVQ89" s="145" t="s">
        <v>935</v>
      </c>
      <c r="WVR89" s="145" t="s">
        <v>936</v>
      </c>
      <c r="WVS89" s="145" t="s">
        <v>935</v>
      </c>
      <c r="WVT89" s="145" t="s">
        <v>936</v>
      </c>
      <c r="WVU89" s="145" t="s">
        <v>935</v>
      </c>
      <c r="WVV89" s="145" t="s">
        <v>936</v>
      </c>
      <c r="WVW89" s="145" t="s">
        <v>935</v>
      </c>
      <c r="WVX89" s="145" t="s">
        <v>936</v>
      </c>
      <c r="WVY89" s="145" t="s">
        <v>935</v>
      </c>
      <c r="WVZ89" s="145" t="s">
        <v>936</v>
      </c>
      <c r="WWA89" s="145" t="s">
        <v>935</v>
      </c>
      <c r="WWB89" s="145" t="s">
        <v>936</v>
      </c>
      <c r="WWC89" s="145" t="s">
        <v>935</v>
      </c>
      <c r="WWD89" s="145" t="s">
        <v>936</v>
      </c>
      <c r="WWE89" s="145" t="s">
        <v>935</v>
      </c>
      <c r="WWF89" s="145" t="s">
        <v>936</v>
      </c>
      <c r="WWG89" s="145" t="s">
        <v>935</v>
      </c>
      <c r="WWH89" s="145" t="s">
        <v>936</v>
      </c>
      <c r="WWI89" s="145" t="s">
        <v>935</v>
      </c>
      <c r="WWJ89" s="145" t="s">
        <v>936</v>
      </c>
      <c r="WWK89" s="145" t="s">
        <v>935</v>
      </c>
      <c r="WWL89" s="145" t="s">
        <v>936</v>
      </c>
      <c r="WWM89" s="145" t="s">
        <v>935</v>
      </c>
      <c r="WWN89" s="145" t="s">
        <v>936</v>
      </c>
      <c r="WWO89" s="145" t="s">
        <v>935</v>
      </c>
      <c r="WWP89" s="145" t="s">
        <v>936</v>
      </c>
      <c r="WWQ89" s="145" t="s">
        <v>935</v>
      </c>
      <c r="WWR89" s="145" t="s">
        <v>936</v>
      </c>
      <c r="WWS89" s="145" t="s">
        <v>935</v>
      </c>
      <c r="WWT89" s="145" t="s">
        <v>936</v>
      </c>
      <c r="WWU89" s="145" t="s">
        <v>935</v>
      </c>
      <c r="WWV89" s="145" t="s">
        <v>936</v>
      </c>
      <c r="WWW89" s="145" t="s">
        <v>935</v>
      </c>
      <c r="WWX89" s="145" t="s">
        <v>936</v>
      </c>
      <c r="WWY89" s="145" t="s">
        <v>935</v>
      </c>
      <c r="WWZ89" s="145" t="s">
        <v>936</v>
      </c>
      <c r="WXA89" s="145" t="s">
        <v>935</v>
      </c>
      <c r="WXB89" s="145" t="s">
        <v>936</v>
      </c>
      <c r="WXC89" s="145" t="s">
        <v>935</v>
      </c>
      <c r="WXD89" s="145" t="s">
        <v>936</v>
      </c>
      <c r="WXE89" s="145" t="s">
        <v>935</v>
      </c>
      <c r="WXF89" s="145" t="s">
        <v>936</v>
      </c>
      <c r="WXG89" s="145" t="s">
        <v>935</v>
      </c>
      <c r="WXH89" s="145" t="s">
        <v>936</v>
      </c>
      <c r="WXI89" s="145" t="s">
        <v>935</v>
      </c>
      <c r="WXJ89" s="145" t="s">
        <v>936</v>
      </c>
      <c r="WXK89" s="145" t="s">
        <v>935</v>
      </c>
      <c r="WXL89" s="145" t="s">
        <v>936</v>
      </c>
      <c r="WXM89" s="145" t="s">
        <v>935</v>
      </c>
      <c r="WXN89" s="145" t="s">
        <v>936</v>
      </c>
      <c r="WXO89" s="145" t="s">
        <v>935</v>
      </c>
      <c r="WXP89" s="145" t="s">
        <v>936</v>
      </c>
      <c r="WXQ89" s="145" t="s">
        <v>935</v>
      </c>
      <c r="WXR89" s="145" t="s">
        <v>936</v>
      </c>
      <c r="WXS89" s="145" t="s">
        <v>935</v>
      </c>
      <c r="WXT89" s="145" t="s">
        <v>936</v>
      </c>
      <c r="WXU89" s="145" t="s">
        <v>935</v>
      </c>
      <c r="WXV89" s="145" t="s">
        <v>936</v>
      </c>
      <c r="WXW89" s="145" t="s">
        <v>935</v>
      </c>
      <c r="WXX89" s="145" t="s">
        <v>936</v>
      </c>
      <c r="WXY89" s="145" t="s">
        <v>935</v>
      </c>
      <c r="WXZ89" s="145" t="s">
        <v>936</v>
      </c>
      <c r="WYA89" s="145" t="s">
        <v>935</v>
      </c>
      <c r="WYB89" s="145" t="s">
        <v>936</v>
      </c>
      <c r="WYC89" s="145" t="s">
        <v>935</v>
      </c>
      <c r="WYD89" s="145" t="s">
        <v>936</v>
      </c>
      <c r="WYE89" s="145" t="s">
        <v>935</v>
      </c>
      <c r="WYF89" s="145" t="s">
        <v>936</v>
      </c>
      <c r="WYG89" s="145" t="s">
        <v>935</v>
      </c>
      <c r="WYH89" s="145" t="s">
        <v>936</v>
      </c>
      <c r="WYI89" s="145" t="s">
        <v>935</v>
      </c>
      <c r="WYJ89" s="145" t="s">
        <v>936</v>
      </c>
      <c r="WYK89" s="145" t="s">
        <v>935</v>
      </c>
      <c r="WYL89" s="145" t="s">
        <v>936</v>
      </c>
      <c r="WYM89" s="145" t="s">
        <v>935</v>
      </c>
      <c r="WYN89" s="145" t="s">
        <v>936</v>
      </c>
      <c r="WYO89" s="145" t="s">
        <v>935</v>
      </c>
      <c r="WYP89" s="145" t="s">
        <v>936</v>
      </c>
      <c r="WYQ89" s="145" t="s">
        <v>935</v>
      </c>
      <c r="WYR89" s="145" t="s">
        <v>936</v>
      </c>
      <c r="WYS89" s="145" t="s">
        <v>935</v>
      </c>
      <c r="WYT89" s="145" t="s">
        <v>936</v>
      </c>
      <c r="WYU89" s="145" t="s">
        <v>935</v>
      </c>
      <c r="WYV89" s="145" t="s">
        <v>936</v>
      </c>
      <c r="WYW89" s="145" t="s">
        <v>935</v>
      </c>
      <c r="WYX89" s="145" t="s">
        <v>936</v>
      </c>
      <c r="WYY89" s="145" t="s">
        <v>935</v>
      </c>
      <c r="WYZ89" s="145" t="s">
        <v>936</v>
      </c>
      <c r="WZA89" s="145" t="s">
        <v>935</v>
      </c>
      <c r="WZB89" s="145" t="s">
        <v>936</v>
      </c>
      <c r="WZC89" s="145" t="s">
        <v>935</v>
      </c>
      <c r="WZD89" s="145" t="s">
        <v>936</v>
      </c>
      <c r="WZE89" s="145" t="s">
        <v>935</v>
      </c>
      <c r="WZF89" s="145" t="s">
        <v>936</v>
      </c>
      <c r="WZG89" s="145" t="s">
        <v>935</v>
      </c>
      <c r="WZH89" s="145" t="s">
        <v>936</v>
      </c>
      <c r="WZI89" s="145" t="s">
        <v>935</v>
      </c>
      <c r="WZJ89" s="145" t="s">
        <v>936</v>
      </c>
      <c r="WZK89" s="145" t="s">
        <v>935</v>
      </c>
      <c r="WZL89" s="145" t="s">
        <v>936</v>
      </c>
      <c r="WZM89" s="145" t="s">
        <v>935</v>
      </c>
      <c r="WZN89" s="145" t="s">
        <v>936</v>
      </c>
      <c r="WZO89" s="145" t="s">
        <v>935</v>
      </c>
      <c r="WZP89" s="145" t="s">
        <v>936</v>
      </c>
      <c r="WZQ89" s="145" t="s">
        <v>935</v>
      </c>
      <c r="WZR89" s="145" t="s">
        <v>936</v>
      </c>
      <c r="WZS89" s="145" t="s">
        <v>935</v>
      </c>
      <c r="WZT89" s="145" t="s">
        <v>936</v>
      </c>
      <c r="WZU89" s="145" t="s">
        <v>935</v>
      </c>
      <c r="WZV89" s="145" t="s">
        <v>936</v>
      </c>
      <c r="WZW89" s="145" t="s">
        <v>935</v>
      </c>
      <c r="WZX89" s="145" t="s">
        <v>936</v>
      </c>
      <c r="WZY89" s="145" t="s">
        <v>935</v>
      </c>
      <c r="WZZ89" s="145" t="s">
        <v>936</v>
      </c>
      <c r="XAA89" s="145" t="s">
        <v>935</v>
      </c>
      <c r="XAB89" s="145" t="s">
        <v>936</v>
      </c>
      <c r="XAC89" s="145" t="s">
        <v>935</v>
      </c>
      <c r="XAD89" s="145" t="s">
        <v>936</v>
      </c>
      <c r="XAE89" s="145" t="s">
        <v>935</v>
      </c>
      <c r="XAF89" s="145" t="s">
        <v>936</v>
      </c>
      <c r="XAG89" s="145" t="s">
        <v>935</v>
      </c>
      <c r="XAH89" s="145" t="s">
        <v>936</v>
      </c>
      <c r="XAI89" s="145" t="s">
        <v>935</v>
      </c>
      <c r="XAJ89" s="145" t="s">
        <v>936</v>
      </c>
      <c r="XAK89" s="145" t="s">
        <v>935</v>
      </c>
      <c r="XAL89" s="145" t="s">
        <v>936</v>
      </c>
      <c r="XAM89" s="145" t="s">
        <v>935</v>
      </c>
      <c r="XAN89" s="145" t="s">
        <v>936</v>
      </c>
      <c r="XAO89" s="145" t="s">
        <v>935</v>
      </c>
      <c r="XAP89" s="145" t="s">
        <v>936</v>
      </c>
      <c r="XAQ89" s="145" t="s">
        <v>935</v>
      </c>
      <c r="XAR89" s="145" t="s">
        <v>936</v>
      </c>
      <c r="XAS89" s="145" t="s">
        <v>935</v>
      </c>
      <c r="XAT89" s="145" t="s">
        <v>936</v>
      </c>
      <c r="XAU89" s="145" t="s">
        <v>935</v>
      </c>
      <c r="XAV89" s="145" t="s">
        <v>936</v>
      </c>
      <c r="XAW89" s="145" t="s">
        <v>935</v>
      </c>
      <c r="XAX89" s="145" t="s">
        <v>936</v>
      </c>
      <c r="XAY89" s="145" t="s">
        <v>935</v>
      </c>
      <c r="XAZ89" s="145" t="s">
        <v>936</v>
      </c>
      <c r="XBA89" s="145" t="s">
        <v>935</v>
      </c>
      <c r="XBB89" s="145" t="s">
        <v>936</v>
      </c>
      <c r="XBC89" s="145" t="s">
        <v>935</v>
      </c>
      <c r="XBD89" s="145" t="s">
        <v>936</v>
      </c>
      <c r="XBE89" s="145" t="s">
        <v>935</v>
      </c>
      <c r="XBF89" s="145" t="s">
        <v>936</v>
      </c>
      <c r="XBG89" s="145" t="s">
        <v>935</v>
      </c>
      <c r="XBH89" s="145" t="s">
        <v>936</v>
      </c>
      <c r="XBI89" s="145" t="s">
        <v>935</v>
      </c>
      <c r="XBJ89" s="145" t="s">
        <v>936</v>
      </c>
      <c r="XBK89" s="145" t="s">
        <v>935</v>
      </c>
      <c r="XBL89" s="145" t="s">
        <v>936</v>
      </c>
      <c r="XBM89" s="145" t="s">
        <v>935</v>
      </c>
      <c r="XBN89" s="145" t="s">
        <v>936</v>
      </c>
      <c r="XBO89" s="145" t="s">
        <v>935</v>
      </c>
      <c r="XBP89" s="145" t="s">
        <v>936</v>
      </c>
      <c r="XBQ89" s="145" t="s">
        <v>935</v>
      </c>
      <c r="XBR89" s="145" t="s">
        <v>936</v>
      </c>
      <c r="XBS89" s="145" t="s">
        <v>935</v>
      </c>
      <c r="XBT89" s="145" t="s">
        <v>936</v>
      </c>
      <c r="XBU89" s="145" t="s">
        <v>935</v>
      </c>
      <c r="XBV89" s="145" t="s">
        <v>936</v>
      </c>
      <c r="XBW89" s="145" t="s">
        <v>935</v>
      </c>
      <c r="XBX89" s="145" t="s">
        <v>936</v>
      </c>
      <c r="XBY89" s="145" t="s">
        <v>935</v>
      </c>
      <c r="XBZ89" s="145" t="s">
        <v>936</v>
      </c>
      <c r="XCA89" s="145" t="s">
        <v>935</v>
      </c>
      <c r="XCB89" s="145" t="s">
        <v>936</v>
      </c>
      <c r="XCC89" s="145" t="s">
        <v>935</v>
      </c>
      <c r="XCD89" s="145" t="s">
        <v>936</v>
      </c>
      <c r="XCE89" s="145" t="s">
        <v>935</v>
      </c>
      <c r="XCF89" s="145" t="s">
        <v>936</v>
      </c>
      <c r="XCG89" s="145" t="s">
        <v>935</v>
      </c>
      <c r="XCH89" s="145" t="s">
        <v>936</v>
      </c>
      <c r="XCI89" s="145" t="s">
        <v>935</v>
      </c>
      <c r="XCJ89" s="145" t="s">
        <v>936</v>
      </c>
      <c r="XCK89" s="145" t="s">
        <v>935</v>
      </c>
      <c r="XCL89" s="145" t="s">
        <v>936</v>
      </c>
      <c r="XCM89" s="145" t="s">
        <v>935</v>
      </c>
      <c r="XCN89" s="145" t="s">
        <v>936</v>
      </c>
      <c r="XCO89" s="145" t="s">
        <v>935</v>
      </c>
      <c r="XCP89" s="145" t="s">
        <v>936</v>
      </c>
      <c r="XCQ89" s="145" t="s">
        <v>935</v>
      </c>
      <c r="XCR89" s="145" t="s">
        <v>936</v>
      </c>
      <c r="XCS89" s="145" t="s">
        <v>935</v>
      </c>
      <c r="XCT89" s="145" t="s">
        <v>936</v>
      </c>
      <c r="XCU89" s="145" t="s">
        <v>935</v>
      </c>
      <c r="XCV89" s="145" t="s">
        <v>936</v>
      </c>
      <c r="XCW89" s="145" t="s">
        <v>935</v>
      </c>
      <c r="XCX89" s="145" t="s">
        <v>936</v>
      </c>
      <c r="XCY89" s="145" t="s">
        <v>935</v>
      </c>
      <c r="XCZ89" s="145" t="s">
        <v>936</v>
      </c>
      <c r="XDA89" s="145" t="s">
        <v>935</v>
      </c>
      <c r="XDB89" s="145" t="s">
        <v>936</v>
      </c>
      <c r="XDC89" s="145" t="s">
        <v>935</v>
      </c>
      <c r="XDD89" s="145" t="s">
        <v>936</v>
      </c>
      <c r="XDE89" s="145" t="s">
        <v>935</v>
      </c>
      <c r="XDF89" s="145" t="s">
        <v>936</v>
      </c>
      <c r="XDG89" s="145" t="s">
        <v>935</v>
      </c>
      <c r="XDH89" s="145" t="s">
        <v>936</v>
      </c>
      <c r="XDI89" s="145" t="s">
        <v>935</v>
      </c>
      <c r="XDJ89" s="145" t="s">
        <v>936</v>
      </c>
      <c r="XDK89" s="145" t="s">
        <v>935</v>
      </c>
      <c r="XDL89" s="145" t="s">
        <v>936</v>
      </c>
      <c r="XDM89" s="145" t="s">
        <v>935</v>
      </c>
      <c r="XDN89" s="145" t="s">
        <v>936</v>
      </c>
      <c r="XDO89" s="145" t="s">
        <v>935</v>
      </c>
      <c r="XDP89" s="145" t="s">
        <v>936</v>
      </c>
      <c r="XDQ89" s="145" t="s">
        <v>935</v>
      </c>
      <c r="XDR89" s="145" t="s">
        <v>936</v>
      </c>
      <c r="XDS89" s="145" t="s">
        <v>935</v>
      </c>
      <c r="XDT89" s="145" t="s">
        <v>936</v>
      </c>
      <c r="XDU89" s="145" t="s">
        <v>935</v>
      </c>
      <c r="XDV89" s="145" t="s">
        <v>936</v>
      </c>
      <c r="XDW89" s="145" t="s">
        <v>935</v>
      </c>
      <c r="XDX89" s="145" t="s">
        <v>936</v>
      </c>
      <c r="XDY89" s="145" t="s">
        <v>935</v>
      </c>
      <c r="XDZ89" s="145" t="s">
        <v>936</v>
      </c>
      <c r="XEA89" s="145" t="s">
        <v>935</v>
      </c>
      <c r="XEB89" s="145" t="s">
        <v>936</v>
      </c>
      <c r="XEC89" s="145" t="s">
        <v>935</v>
      </c>
      <c r="XED89" s="145" t="s">
        <v>936</v>
      </c>
      <c r="XEE89" s="145" t="s">
        <v>935</v>
      </c>
      <c r="XEF89" s="145" t="s">
        <v>936</v>
      </c>
      <c r="XEG89" s="145" t="s">
        <v>935</v>
      </c>
      <c r="XEH89" s="145" t="s">
        <v>936</v>
      </c>
      <c r="XEI89" s="145" t="s">
        <v>935</v>
      </c>
      <c r="XEJ89" s="145" t="s">
        <v>936</v>
      </c>
      <c r="XEK89" s="145" t="s">
        <v>935</v>
      </c>
      <c r="XEL89" s="145" t="s">
        <v>936</v>
      </c>
      <c r="XEM89" s="145" t="s">
        <v>935</v>
      </c>
      <c r="XEN89" s="145" t="s">
        <v>936</v>
      </c>
      <c r="XEO89" s="145" t="s">
        <v>935</v>
      </c>
      <c r="XEP89" s="145" t="s">
        <v>936</v>
      </c>
      <c r="XEQ89" s="145" t="s">
        <v>935</v>
      </c>
      <c r="XER89" s="145" t="s">
        <v>936</v>
      </c>
      <c r="XES89" s="145" t="s">
        <v>935</v>
      </c>
      <c r="XET89" s="145" t="s">
        <v>936</v>
      </c>
      <c r="XEU89" s="145" t="s">
        <v>935</v>
      </c>
      <c r="XEV89" s="145" t="s">
        <v>936</v>
      </c>
      <c r="XEW89" s="145" t="s">
        <v>935</v>
      </c>
      <c r="XEX89" s="145" t="s">
        <v>936</v>
      </c>
      <c r="XEY89" s="145" t="s">
        <v>935</v>
      </c>
      <c r="XEZ89" s="145" t="s">
        <v>936</v>
      </c>
      <c r="XFA89" s="145" t="s">
        <v>935</v>
      </c>
      <c r="XFB89" s="145" t="s">
        <v>936</v>
      </c>
      <c r="XFC89" s="145" t="s">
        <v>935</v>
      </c>
      <c r="XFD89" s="145" t="s">
        <v>936</v>
      </c>
    </row>
    <row r="90" spans="1:16384" s="95" customFormat="1" ht="94.5" x14ac:dyDescent="0.25">
      <c r="A90" s="145">
        <v>84</v>
      </c>
      <c r="B90" s="145" t="s">
        <v>180</v>
      </c>
      <c r="C90" s="145" t="s">
        <v>1223</v>
      </c>
      <c r="D90" s="145" t="s">
        <v>1224</v>
      </c>
      <c r="E90" s="145" t="s">
        <v>1225</v>
      </c>
      <c r="F90" s="145" t="s">
        <v>802</v>
      </c>
      <c r="G90" s="136" t="s">
        <v>17</v>
      </c>
      <c r="H90" s="145">
        <v>2.2999999999999998</v>
      </c>
      <c r="I90" s="145">
        <v>1</v>
      </c>
      <c r="J90" s="145" t="s">
        <v>938</v>
      </c>
      <c r="K90" s="93">
        <v>1.1000000000000001</v>
      </c>
      <c r="L90" s="93">
        <f t="shared" si="1"/>
        <v>1.1000000000000001</v>
      </c>
      <c r="M90" s="145" t="s">
        <v>18</v>
      </c>
      <c r="N90" s="145" t="s">
        <v>153</v>
      </c>
      <c r="O90" s="145">
        <v>0</v>
      </c>
      <c r="P90" s="145" t="s">
        <v>0</v>
      </c>
      <c r="Q90" s="145" t="s">
        <v>0</v>
      </c>
      <c r="R90" s="145">
        <v>0</v>
      </c>
      <c r="S90" s="145" t="s">
        <v>939</v>
      </c>
      <c r="T90" s="94">
        <v>1026501179935</v>
      </c>
      <c r="U90" s="145" t="s">
        <v>1226</v>
      </c>
      <c r="V90" s="145" t="s">
        <v>154</v>
      </c>
      <c r="W90" s="145" t="s">
        <v>154</v>
      </c>
      <c r="X90" s="145">
        <v>2020</v>
      </c>
      <c r="Y90" s="126" t="s">
        <v>3100</v>
      </c>
      <c r="Z90" s="224"/>
    </row>
    <row r="91" spans="1:16384" s="95" customFormat="1" ht="94.5" x14ac:dyDescent="0.25">
      <c r="A91" s="145">
        <v>85</v>
      </c>
      <c r="B91" s="145" t="s">
        <v>182</v>
      </c>
      <c r="C91" s="145" t="s">
        <v>1227</v>
      </c>
      <c r="D91" s="145" t="s">
        <v>1228</v>
      </c>
      <c r="E91" s="145" t="s">
        <v>1229</v>
      </c>
      <c r="F91" s="145" t="s">
        <v>802</v>
      </c>
      <c r="G91" s="136" t="s">
        <v>17</v>
      </c>
      <c r="H91" s="145">
        <v>6</v>
      </c>
      <c r="I91" s="145">
        <v>3</v>
      </c>
      <c r="J91" s="145" t="s">
        <v>938</v>
      </c>
      <c r="K91" s="93">
        <v>1.1000000000000001</v>
      </c>
      <c r="L91" s="93">
        <f t="shared" si="1"/>
        <v>3.3000000000000003</v>
      </c>
      <c r="M91" s="145" t="s">
        <v>18</v>
      </c>
      <c r="N91" s="145" t="s">
        <v>153</v>
      </c>
      <c r="O91" s="145">
        <v>0</v>
      </c>
      <c r="P91" s="145" t="s">
        <v>0</v>
      </c>
      <c r="Q91" s="145" t="s">
        <v>0</v>
      </c>
      <c r="R91" s="145">
        <v>0</v>
      </c>
      <c r="S91" s="145" t="s">
        <v>939</v>
      </c>
      <c r="T91" s="94">
        <v>1026501179935</v>
      </c>
      <c r="U91" s="145" t="s">
        <v>1230</v>
      </c>
      <c r="V91" s="145" t="s">
        <v>20</v>
      </c>
      <c r="W91" s="145" t="s">
        <v>183</v>
      </c>
      <c r="X91" s="145">
        <v>2020</v>
      </c>
      <c r="Y91" s="126" t="s">
        <v>0</v>
      </c>
      <c r="Z91" s="224"/>
    </row>
    <row r="92" spans="1:16384" s="95" customFormat="1" ht="94.5" x14ac:dyDescent="0.25">
      <c r="A92" s="145">
        <v>86</v>
      </c>
      <c r="B92" s="145" t="s">
        <v>187</v>
      </c>
      <c r="C92" s="145" t="s">
        <v>1231</v>
      </c>
      <c r="D92" s="145" t="s">
        <v>1232</v>
      </c>
      <c r="E92" s="145" t="s">
        <v>1229</v>
      </c>
      <c r="F92" s="145" t="s">
        <v>802</v>
      </c>
      <c r="G92" s="136" t="s">
        <v>17</v>
      </c>
      <c r="H92" s="145">
        <v>2.2999999999999998</v>
      </c>
      <c r="I92" s="145">
        <v>1</v>
      </c>
      <c r="J92" s="145" t="s">
        <v>938</v>
      </c>
      <c r="K92" s="93">
        <v>1.1000000000000001</v>
      </c>
      <c r="L92" s="93">
        <f t="shared" si="1"/>
        <v>1.1000000000000001</v>
      </c>
      <c r="M92" s="145" t="s">
        <v>18</v>
      </c>
      <c r="N92" s="145" t="s">
        <v>153</v>
      </c>
      <c r="O92" s="145">
        <v>0</v>
      </c>
      <c r="P92" s="145" t="s">
        <v>0</v>
      </c>
      <c r="Q92" s="145" t="s">
        <v>0</v>
      </c>
      <c r="R92" s="145">
        <v>0</v>
      </c>
      <c r="S92" s="145" t="s">
        <v>939</v>
      </c>
      <c r="T92" s="94">
        <v>1026501179935</v>
      </c>
      <c r="U92" s="145" t="s">
        <v>1233</v>
      </c>
      <c r="V92" s="145" t="s">
        <v>20</v>
      </c>
      <c r="W92" s="145" t="s">
        <v>188</v>
      </c>
      <c r="X92" s="145">
        <v>2020</v>
      </c>
      <c r="Y92" s="126" t="s">
        <v>0</v>
      </c>
      <c r="Z92" s="224"/>
    </row>
    <row r="93" spans="1:16384" s="95" customFormat="1" ht="94.5" x14ac:dyDescent="0.25">
      <c r="A93" s="145">
        <v>87</v>
      </c>
      <c r="B93" s="145" t="s">
        <v>189</v>
      </c>
      <c r="C93" s="145" t="s">
        <v>1234</v>
      </c>
      <c r="D93" s="145" t="s">
        <v>1235</v>
      </c>
      <c r="E93" s="145" t="s">
        <v>1229</v>
      </c>
      <c r="F93" s="145" t="s">
        <v>802</v>
      </c>
      <c r="G93" s="136" t="s">
        <v>17</v>
      </c>
      <c r="H93" s="145">
        <v>2.2999999999999998</v>
      </c>
      <c r="I93" s="145">
        <v>1</v>
      </c>
      <c r="J93" s="145" t="s">
        <v>938</v>
      </c>
      <c r="K93" s="93">
        <v>1.1000000000000001</v>
      </c>
      <c r="L93" s="93">
        <f t="shared" si="1"/>
        <v>1.1000000000000001</v>
      </c>
      <c r="M93" s="145" t="s">
        <v>18</v>
      </c>
      <c r="N93" s="145" t="s">
        <v>153</v>
      </c>
      <c r="O93" s="145">
        <v>0</v>
      </c>
      <c r="P93" s="145" t="s">
        <v>0</v>
      </c>
      <c r="Q93" s="145" t="s">
        <v>0</v>
      </c>
      <c r="R93" s="145">
        <v>0</v>
      </c>
      <c r="S93" s="145" t="s">
        <v>939</v>
      </c>
      <c r="T93" s="94">
        <v>1026501179935</v>
      </c>
      <c r="U93" s="145" t="s">
        <v>1236</v>
      </c>
      <c r="V93" s="145" t="s">
        <v>20</v>
      </c>
      <c r="W93" s="145" t="s">
        <v>188</v>
      </c>
      <c r="X93" s="145">
        <v>2020</v>
      </c>
      <c r="Y93" s="126" t="s">
        <v>0</v>
      </c>
      <c r="Z93" s="224"/>
    </row>
    <row r="94" spans="1:16384" s="95" customFormat="1" ht="94.5" x14ac:dyDescent="0.25">
      <c r="A94" s="145">
        <v>88</v>
      </c>
      <c r="B94" s="145" t="s">
        <v>190</v>
      </c>
      <c r="C94" s="145" t="s">
        <v>1237</v>
      </c>
      <c r="D94" s="145" t="s">
        <v>1238</v>
      </c>
      <c r="E94" s="145" t="s">
        <v>1239</v>
      </c>
      <c r="F94" s="145" t="s">
        <v>802</v>
      </c>
      <c r="G94" s="136" t="s">
        <v>17</v>
      </c>
      <c r="H94" s="145">
        <v>2.2999999999999998</v>
      </c>
      <c r="I94" s="145">
        <v>1</v>
      </c>
      <c r="J94" s="145" t="s">
        <v>938</v>
      </c>
      <c r="K94" s="93">
        <v>1.1000000000000001</v>
      </c>
      <c r="L94" s="93">
        <f t="shared" si="1"/>
        <v>1.1000000000000001</v>
      </c>
      <c r="M94" s="145" t="s">
        <v>18</v>
      </c>
      <c r="N94" s="145" t="s">
        <v>153</v>
      </c>
      <c r="O94" s="145">
        <v>0</v>
      </c>
      <c r="P94" s="145" t="s">
        <v>0</v>
      </c>
      <c r="Q94" s="145" t="s">
        <v>0</v>
      </c>
      <c r="R94" s="145">
        <v>0</v>
      </c>
      <c r="S94" s="145" t="s">
        <v>939</v>
      </c>
      <c r="T94" s="94">
        <v>1026501179935</v>
      </c>
      <c r="U94" s="145" t="s">
        <v>1240</v>
      </c>
      <c r="V94" s="145" t="s">
        <v>154</v>
      </c>
      <c r="W94" s="145" t="s">
        <v>191</v>
      </c>
      <c r="X94" s="145">
        <v>2020</v>
      </c>
      <c r="Y94" s="126" t="s">
        <v>0</v>
      </c>
      <c r="Z94" s="224"/>
    </row>
    <row r="95" spans="1:16384" s="95" customFormat="1" ht="94.5" x14ac:dyDescent="0.25">
      <c r="A95" s="145">
        <v>89</v>
      </c>
      <c r="B95" s="145" t="s">
        <v>192</v>
      </c>
      <c r="C95" s="145" t="s">
        <v>1241</v>
      </c>
      <c r="D95" s="145" t="s">
        <v>1242</v>
      </c>
      <c r="E95" s="145" t="s">
        <v>1243</v>
      </c>
      <c r="F95" s="145" t="s">
        <v>802</v>
      </c>
      <c r="G95" s="136" t="s">
        <v>17</v>
      </c>
      <c r="H95" s="145">
        <v>2.2999999999999998</v>
      </c>
      <c r="I95" s="145">
        <v>1</v>
      </c>
      <c r="J95" s="145" t="s">
        <v>938</v>
      </c>
      <c r="K95" s="93">
        <v>1.1000000000000001</v>
      </c>
      <c r="L95" s="93">
        <f t="shared" si="1"/>
        <v>1.1000000000000001</v>
      </c>
      <c r="M95" s="145" t="s">
        <v>18</v>
      </c>
      <c r="N95" s="145" t="s">
        <v>153</v>
      </c>
      <c r="O95" s="145">
        <v>0</v>
      </c>
      <c r="P95" s="145" t="s">
        <v>0</v>
      </c>
      <c r="Q95" s="145" t="s">
        <v>0</v>
      </c>
      <c r="R95" s="145">
        <v>0</v>
      </c>
      <c r="S95" s="145" t="s">
        <v>939</v>
      </c>
      <c r="T95" s="94">
        <v>1026501179935</v>
      </c>
      <c r="U95" s="145" t="s">
        <v>1244</v>
      </c>
      <c r="V95" s="145" t="s">
        <v>20</v>
      </c>
      <c r="W95" s="145" t="s">
        <v>193</v>
      </c>
      <c r="X95" s="145">
        <v>2020</v>
      </c>
      <c r="Y95" s="126" t="s">
        <v>0</v>
      </c>
      <c r="Z95" s="224"/>
    </row>
    <row r="96" spans="1:16384" s="95" customFormat="1" ht="94.5" x14ac:dyDescent="0.25">
      <c r="A96" s="145">
        <v>90</v>
      </c>
      <c r="B96" s="145" t="s">
        <v>194</v>
      </c>
      <c r="C96" s="145" t="s">
        <v>1245</v>
      </c>
      <c r="D96" s="145" t="s">
        <v>1246</v>
      </c>
      <c r="E96" s="145" t="s">
        <v>1247</v>
      </c>
      <c r="F96" s="145" t="s">
        <v>802</v>
      </c>
      <c r="G96" s="136" t="s">
        <v>17</v>
      </c>
      <c r="H96" s="145">
        <v>2.2999999999999998</v>
      </c>
      <c r="I96" s="145">
        <v>1</v>
      </c>
      <c r="J96" s="145" t="s">
        <v>938</v>
      </c>
      <c r="K96" s="93">
        <v>1.1000000000000001</v>
      </c>
      <c r="L96" s="93">
        <f t="shared" si="1"/>
        <v>1.1000000000000001</v>
      </c>
      <c r="M96" s="145" t="s">
        <v>18</v>
      </c>
      <c r="N96" s="145" t="s">
        <v>153</v>
      </c>
      <c r="O96" s="145">
        <v>0</v>
      </c>
      <c r="P96" s="145" t="s">
        <v>0</v>
      </c>
      <c r="Q96" s="145" t="s">
        <v>0</v>
      </c>
      <c r="R96" s="145">
        <v>0</v>
      </c>
      <c r="S96" s="145" t="s">
        <v>939</v>
      </c>
      <c r="T96" s="94">
        <v>1026501179935</v>
      </c>
      <c r="U96" s="145" t="s">
        <v>1248</v>
      </c>
      <c r="V96" s="145" t="s">
        <v>20</v>
      </c>
      <c r="W96" s="145" t="s">
        <v>195</v>
      </c>
      <c r="X96" s="145">
        <v>2020</v>
      </c>
      <c r="Y96" s="126" t="s">
        <v>0</v>
      </c>
      <c r="Z96" s="224"/>
    </row>
    <row r="97" spans="1:26" s="95" customFormat="1" ht="94.5" x14ac:dyDescent="0.25">
      <c r="A97" s="145">
        <v>91</v>
      </c>
      <c r="B97" s="145" t="s">
        <v>196</v>
      </c>
      <c r="C97" s="145" t="s">
        <v>1249</v>
      </c>
      <c r="D97" s="145" t="s">
        <v>1250</v>
      </c>
      <c r="E97" s="145" t="s">
        <v>1251</v>
      </c>
      <c r="F97" s="145" t="s">
        <v>802</v>
      </c>
      <c r="G97" s="136" t="s">
        <v>17</v>
      </c>
      <c r="H97" s="145">
        <v>2.2999999999999998</v>
      </c>
      <c r="I97" s="145">
        <v>1</v>
      </c>
      <c r="J97" s="145" t="s">
        <v>938</v>
      </c>
      <c r="K97" s="93">
        <v>1.1000000000000001</v>
      </c>
      <c r="L97" s="93">
        <f t="shared" si="1"/>
        <v>1.1000000000000001</v>
      </c>
      <c r="M97" s="145" t="s">
        <v>18</v>
      </c>
      <c r="N97" s="145" t="s">
        <v>153</v>
      </c>
      <c r="O97" s="145">
        <v>0</v>
      </c>
      <c r="P97" s="145" t="s">
        <v>0</v>
      </c>
      <c r="Q97" s="145" t="s">
        <v>0</v>
      </c>
      <c r="R97" s="145">
        <v>0</v>
      </c>
      <c r="S97" s="145" t="s">
        <v>939</v>
      </c>
      <c r="T97" s="94">
        <v>1026501179935</v>
      </c>
      <c r="U97" s="145" t="s">
        <v>1252</v>
      </c>
      <c r="V97" s="145" t="s">
        <v>20</v>
      </c>
      <c r="W97" s="145" t="s">
        <v>195</v>
      </c>
      <c r="X97" s="145">
        <v>2020</v>
      </c>
      <c r="Y97" s="126" t="s">
        <v>0</v>
      </c>
      <c r="Z97" s="224"/>
    </row>
    <row r="98" spans="1:26" s="95" customFormat="1" ht="94.5" x14ac:dyDescent="0.25">
      <c r="A98" s="145">
        <v>92</v>
      </c>
      <c r="B98" s="145" t="s">
        <v>197</v>
      </c>
      <c r="C98" s="145" t="s">
        <v>1253</v>
      </c>
      <c r="D98" s="145" t="s">
        <v>1254</v>
      </c>
      <c r="E98" s="145" t="s">
        <v>1255</v>
      </c>
      <c r="F98" s="145" t="s">
        <v>802</v>
      </c>
      <c r="G98" s="136" t="s">
        <v>17</v>
      </c>
      <c r="H98" s="145">
        <v>2.2999999999999998</v>
      </c>
      <c r="I98" s="145">
        <v>1</v>
      </c>
      <c r="J98" s="145" t="s">
        <v>938</v>
      </c>
      <c r="K98" s="93">
        <v>1.1000000000000001</v>
      </c>
      <c r="L98" s="93">
        <f t="shared" si="1"/>
        <v>1.1000000000000001</v>
      </c>
      <c r="M98" s="145" t="s">
        <v>18</v>
      </c>
      <c r="N98" s="145" t="s">
        <v>153</v>
      </c>
      <c r="O98" s="145">
        <v>0</v>
      </c>
      <c r="P98" s="145" t="s">
        <v>0</v>
      </c>
      <c r="Q98" s="145" t="s">
        <v>0</v>
      </c>
      <c r="R98" s="145">
        <v>0</v>
      </c>
      <c r="S98" s="145" t="s">
        <v>939</v>
      </c>
      <c r="T98" s="94">
        <v>1026501179935</v>
      </c>
      <c r="U98" s="145" t="s">
        <v>1256</v>
      </c>
      <c r="V98" s="145" t="s">
        <v>20</v>
      </c>
      <c r="W98" s="145" t="s">
        <v>198</v>
      </c>
      <c r="X98" s="145">
        <v>2020</v>
      </c>
      <c r="Y98" s="126" t="s">
        <v>0</v>
      </c>
      <c r="Z98" s="224"/>
    </row>
    <row r="99" spans="1:26" s="95" customFormat="1" ht="94.5" x14ac:dyDescent="0.25">
      <c r="A99" s="145">
        <v>93</v>
      </c>
      <c r="B99" s="145" t="s">
        <v>199</v>
      </c>
      <c r="C99" s="145" t="s">
        <v>1257</v>
      </c>
      <c r="D99" s="145" t="s">
        <v>1258</v>
      </c>
      <c r="E99" s="145" t="s">
        <v>1255</v>
      </c>
      <c r="F99" s="145" t="s">
        <v>802</v>
      </c>
      <c r="G99" s="136" t="s">
        <v>17</v>
      </c>
      <c r="H99" s="145">
        <v>2.2999999999999998</v>
      </c>
      <c r="I99" s="145">
        <v>1</v>
      </c>
      <c r="J99" s="145" t="s">
        <v>938</v>
      </c>
      <c r="K99" s="93">
        <v>1.1000000000000001</v>
      </c>
      <c r="L99" s="93">
        <f t="shared" si="1"/>
        <v>1.1000000000000001</v>
      </c>
      <c r="M99" s="145" t="s">
        <v>18</v>
      </c>
      <c r="N99" s="145" t="s">
        <v>153</v>
      </c>
      <c r="O99" s="145">
        <v>0</v>
      </c>
      <c r="P99" s="145" t="s">
        <v>0</v>
      </c>
      <c r="Q99" s="145" t="s">
        <v>0</v>
      </c>
      <c r="R99" s="145">
        <v>0</v>
      </c>
      <c r="S99" s="145" t="s">
        <v>939</v>
      </c>
      <c r="T99" s="94">
        <v>1026501179935</v>
      </c>
      <c r="U99" s="145" t="s">
        <v>1259</v>
      </c>
      <c r="V99" s="145" t="s">
        <v>20</v>
      </c>
      <c r="W99" s="145" t="s">
        <v>200</v>
      </c>
      <c r="X99" s="145">
        <v>2020</v>
      </c>
      <c r="Y99" s="126" t="s">
        <v>0</v>
      </c>
      <c r="Z99" s="224"/>
    </row>
    <row r="100" spans="1:26" s="95" customFormat="1" ht="94.5" x14ac:dyDescent="0.25">
      <c r="A100" s="145">
        <v>94</v>
      </c>
      <c r="B100" s="145" t="s">
        <v>201</v>
      </c>
      <c r="C100" s="145" t="s">
        <v>1260</v>
      </c>
      <c r="D100" s="145" t="s">
        <v>1261</v>
      </c>
      <c r="E100" s="145" t="s">
        <v>1255</v>
      </c>
      <c r="F100" s="145" t="s">
        <v>802</v>
      </c>
      <c r="G100" s="136" t="s">
        <v>17</v>
      </c>
      <c r="H100" s="145">
        <v>4.2</v>
      </c>
      <c r="I100" s="145">
        <v>2</v>
      </c>
      <c r="J100" s="145" t="s">
        <v>938</v>
      </c>
      <c r="K100" s="93">
        <v>1.1000000000000001</v>
      </c>
      <c r="L100" s="93">
        <f t="shared" si="1"/>
        <v>2.2000000000000002</v>
      </c>
      <c r="M100" s="145" t="s">
        <v>18</v>
      </c>
      <c r="N100" s="145" t="s">
        <v>153</v>
      </c>
      <c r="O100" s="145">
        <v>0</v>
      </c>
      <c r="P100" s="145" t="s">
        <v>0</v>
      </c>
      <c r="Q100" s="145" t="s">
        <v>0</v>
      </c>
      <c r="R100" s="145">
        <v>0</v>
      </c>
      <c r="S100" s="145" t="s">
        <v>939</v>
      </c>
      <c r="T100" s="94">
        <v>1026501179935</v>
      </c>
      <c r="U100" s="145" t="s">
        <v>1262</v>
      </c>
      <c r="V100" s="145" t="s">
        <v>104</v>
      </c>
      <c r="W100" s="145" t="s">
        <v>202</v>
      </c>
      <c r="X100" s="145">
        <v>2020</v>
      </c>
      <c r="Y100" s="126" t="s">
        <v>0</v>
      </c>
      <c r="Z100" s="224"/>
    </row>
    <row r="101" spans="1:26" s="95" customFormat="1" ht="94.5" x14ac:dyDescent="0.25">
      <c r="A101" s="145">
        <v>95</v>
      </c>
      <c r="B101" s="145" t="s">
        <v>203</v>
      </c>
      <c r="C101" s="145" t="s">
        <v>1263</v>
      </c>
      <c r="D101" s="145" t="s">
        <v>1264</v>
      </c>
      <c r="E101" s="145" t="s">
        <v>1255</v>
      </c>
      <c r="F101" s="145" t="s">
        <v>802</v>
      </c>
      <c r="G101" s="136" t="s">
        <v>17</v>
      </c>
      <c r="H101" s="145">
        <v>6</v>
      </c>
      <c r="I101" s="145">
        <v>2</v>
      </c>
      <c r="J101" s="145" t="s">
        <v>938</v>
      </c>
      <c r="K101" s="93">
        <v>1.1000000000000001</v>
      </c>
      <c r="L101" s="93">
        <f t="shared" si="1"/>
        <v>2.2000000000000002</v>
      </c>
      <c r="M101" s="145" t="s">
        <v>18</v>
      </c>
      <c r="N101" s="145" t="s">
        <v>153</v>
      </c>
      <c r="O101" s="145">
        <v>0</v>
      </c>
      <c r="P101" s="145" t="s">
        <v>0</v>
      </c>
      <c r="Q101" s="145" t="s">
        <v>0</v>
      </c>
      <c r="R101" s="145">
        <v>0</v>
      </c>
      <c r="S101" s="145" t="s">
        <v>939</v>
      </c>
      <c r="T101" s="94">
        <v>1026501179935</v>
      </c>
      <c r="U101" s="145" t="s">
        <v>1265</v>
      </c>
      <c r="V101" s="145" t="s">
        <v>104</v>
      </c>
      <c r="W101" s="145" t="s">
        <v>204</v>
      </c>
      <c r="X101" s="145">
        <v>2020</v>
      </c>
      <c r="Y101" s="126" t="s">
        <v>0</v>
      </c>
      <c r="Z101" s="224"/>
    </row>
    <row r="102" spans="1:26" s="95" customFormat="1" ht="94.5" x14ac:dyDescent="0.25">
      <c r="A102" s="145">
        <v>96</v>
      </c>
      <c r="B102" s="145" t="s">
        <v>205</v>
      </c>
      <c r="C102" s="145" t="s">
        <v>1266</v>
      </c>
      <c r="D102" s="145" t="s">
        <v>1267</v>
      </c>
      <c r="E102" s="145" t="s">
        <v>1268</v>
      </c>
      <c r="F102" s="145" t="s">
        <v>802</v>
      </c>
      <c r="G102" s="136" t="s">
        <v>17</v>
      </c>
      <c r="H102" s="145">
        <v>2.2999999999999998</v>
      </c>
      <c r="I102" s="145">
        <v>1</v>
      </c>
      <c r="J102" s="145" t="s">
        <v>938</v>
      </c>
      <c r="K102" s="93">
        <v>1.1000000000000001</v>
      </c>
      <c r="L102" s="93">
        <f t="shared" si="1"/>
        <v>1.1000000000000001</v>
      </c>
      <c r="M102" s="145" t="s">
        <v>18</v>
      </c>
      <c r="N102" s="145" t="s">
        <v>153</v>
      </c>
      <c r="O102" s="145">
        <v>0</v>
      </c>
      <c r="P102" s="145" t="s">
        <v>0</v>
      </c>
      <c r="Q102" s="145" t="s">
        <v>0</v>
      </c>
      <c r="R102" s="145">
        <v>0</v>
      </c>
      <c r="S102" s="145" t="s">
        <v>939</v>
      </c>
      <c r="T102" s="94">
        <v>1026501179935</v>
      </c>
      <c r="U102" s="145" t="s">
        <v>1269</v>
      </c>
      <c r="V102" s="145" t="s">
        <v>20</v>
      </c>
      <c r="W102" s="145" t="s">
        <v>206</v>
      </c>
      <c r="X102" s="145">
        <v>2020</v>
      </c>
      <c r="Y102" s="126" t="s">
        <v>0</v>
      </c>
      <c r="Z102" s="224"/>
    </row>
    <row r="103" spans="1:26" s="95" customFormat="1" ht="94.5" x14ac:dyDescent="0.25">
      <c r="A103" s="145">
        <v>97</v>
      </c>
      <c r="B103" s="145" t="s">
        <v>207</v>
      </c>
      <c r="C103" s="145" t="s">
        <v>1270</v>
      </c>
      <c r="D103" s="145" t="s">
        <v>1271</v>
      </c>
      <c r="E103" s="145" t="s">
        <v>1272</v>
      </c>
      <c r="F103" s="145" t="s">
        <v>802</v>
      </c>
      <c r="G103" s="136" t="s">
        <v>17</v>
      </c>
      <c r="H103" s="145">
        <v>2.2999999999999998</v>
      </c>
      <c r="I103" s="145">
        <v>2</v>
      </c>
      <c r="J103" s="145" t="s">
        <v>1195</v>
      </c>
      <c r="K103" s="93">
        <v>0.75</v>
      </c>
      <c r="L103" s="93">
        <f t="shared" si="1"/>
        <v>1.5</v>
      </c>
      <c r="M103" s="145" t="s">
        <v>18</v>
      </c>
      <c r="N103" s="145" t="s">
        <v>153</v>
      </c>
      <c r="O103" s="145">
        <v>0</v>
      </c>
      <c r="P103" s="145" t="s">
        <v>0</v>
      </c>
      <c r="Q103" s="145" t="s">
        <v>0</v>
      </c>
      <c r="R103" s="145">
        <v>0</v>
      </c>
      <c r="S103" s="145" t="s">
        <v>939</v>
      </c>
      <c r="T103" s="94">
        <v>1026501179935</v>
      </c>
      <c r="U103" s="145" t="s">
        <v>1273</v>
      </c>
      <c r="V103" s="145" t="s">
        <v>154</v>
      </c>
      <c r="W103" s="145" t="s">
        <v>208</v>
      </c>
      <c r="X103" s="145">
        <v>2020</v>
      </c>
      <c r="Y103" s="126" t="s">
        <v>0</v>
      </c>
      <c r="Z103" s="224"/>
    </row>
    <row r="104" spans="1:26" s="95" customFormat="1" ht="94.5" x14ac:dyDescent="0.25">
      <c r="A104" s="145">
        <v>98</v>
      </c>
      <c r="B104" s="145" t="s">
        <v>209</v>
      </c>
      <c r="C104" s="145" t="s">
        <v>1274</v>
      </c>
      <c r="D104" s="145" t="s">
        <v>1275</v>
      </c>
      <c r="E104" s="145" t="s">
        <v>1276</v>
      </c>
      <c r="F104" s="145" t="s">
        <v>802</v>
      </c>
      <c r="G104" s="136" t="s">
        <v>17</v>
      </c>
      <c r="H104" s="145">
        <v>6</v>
      </c>
      <c r="I104" s="145">
        <v>2</v>
      </c>
      <c r="J104" s="145" t="s">
        <v>938</v>
      </c>
      <c r="K104" s="93">
        <v>1.1000000000000001</v>
      </c>
      <c r="L104" s="93">
        <f t="shared" si="1"/>
        <v>2.2000000000000002</v>
      </c>
      <c r="M104" s="145" t="s">
        <v>18</v>
      </c>
      <c r="N104" s="145" t="s">
        <v>153</v>
      </c>
      <c r="O104" s="145">
        <v>0</v>
      </c>
      <c r="P104" s="145" t="s">
        <v>0</v>
      </c>
      <c r="Q104" s="145" t="s">
        <v>0</v>
      </c>
      <c r="R104" s="145">
        <v>0</v>
      </c>
      <c r="S104" s="145" t="s">
        <v>939</v>
      </c>
      <c r="T104" s="94">
        <v>1026501179935</v>
      </c>
      <c r="U104" s="145" t="s">
        <v>1277</v>
      </c>
      <c r="V104" s="145" t="s">
        <v>20</v>
      </c>
      <c r="W104" s="145" t="s">
        <v>210</v>
      </c>
      <c r="X104" s="145">
        <v>2020</v>
      </c>
      <c r="Y104" s="126" t="s">
        <v>0</v>
      </c>
      <c r="Z104" s="224"/>
    </row>
    <row r="105" spans="1:26" s="95" customFormat="1" ht="94.5" x14ac:dyDescent="0.25">
      <c r="A105" s="145">
        <v>99</v>
      </c>
      <c r="B105" s="145" t="s">
        <v>211</v>
      </c>
      <c r="C105" s="145" t="s">
        <v>1278</v>
      </c>
      <c r="D105" s="145" t="s">
        <v>1279</v>
      </c>
      <c r="E105" s="145" t="s">
        <v>1276</v>
      </c>
      <c r="F105" s="145" t="s">
        <v>802</v>
      </c>
      <c r="G105" s="136" t="s">
        <v>17</v>
      </c>
      <c r="H105" s="145">
        <v>4.2</v>
      </c>
      <c r="I105" s="145">
        <v>1</v>
      </c>
      <c r="J105" s="145" t="s">
        <v>938</v>
      </c>
      <c r="K105" s="93">
        <v>1.1000000000000001</v>
      </c>
      <c r="L105" s="93">
        <f t="shared" si="1"/>
        <v>1.1000000000000001</v>
      </c>
      <c r="M105" s="145" t="s">
        <v>18</v>
      </c>
      <c r="N105" s="145" t="s">
        <v>153</v>
      </c>
      <c r="O105" s="145">
        <v>0</v>
      </c>
      <c r="P105" s="145" t="s">
        <v>0</v>
      </c>
      <c r="Q105" s="145" t="s">
        <v>0</v>
      </c>
      <c r="R105" s="145">
        <v>0</v>
      </c>
      <c r="S105" s="145" t="s">
        <v>939</v>
      </c>
      <c r="T105" s="94">
        <v>1026501179935</v>
      </c>
      <c r="U105" s="145" t="s">
        <v>1280</v>
      </c>
      <c r="V105" s="145" t="s">
        <v>20</v>
      </c>
      <c r="W105" s="145" t="s">
        <v>212</v>
      </c>
      <c r="X105" s="145">
        <v>2020</v>
      </c>
      <c r="Y105" s="126" t="s">
        <v>0</v>
      </c>
      <c r="Z105" s="224"/>
    </row>
    <row r="106" spans="1:26" s="95" customFormat="1" ht="94.5" x14ac:dyDescent="0.25">
      <c r="A106" s="145">
        <v>100</v>
      </c>
      <c r="B106" s="145" t="s">
        <v>213</v>
      </c>
      <c r="C106" s="145" t="s">
        <v>1281</v>
      </c>
      <c r="D106" s="145" t="s">
        <v>1282</v>
      </c>
      <c r="E106" s="145" t="s">
        <v>1276</v>
      </c>
      <c r="F106" s="145" t="s">
        <v>802</v>
      </c>
      <c r="G106" s="136" t="s">
        <v>17</v>
      </c>
      <c r="H106" s="145">
        <v>6</v>
      </c>
      <c r="I106" s="145">
        <v>2</v>
      </c>
      <c r="J106" s="145" t="s">
        <v>938</v>
      </c>
      <c r="K106" s="93">
        <v>1.1000000000000001</v>
      </c>
      <c r="L106" s="93">
        <f t="shared" si="1"/>
        <v>2.2000000000000002</v>
      </c>
      <c r="M106" s="145" t="s">
        <v>18</v>
      </c>
      <c r="N106" s="145" t="s">
        <v>153</v>
      </c>
      <c r="O106" s="145">
        <v>0</v>
      </c>
      <c r="P106" s="145" t="s">
        <v>0</v>
      </c>
      <c r="Q106" s="145" t="s">
        <v>0</v>
      </c>
      <c r="R106" s="145">
        <v>0</v>
      </c>
      <c r="S106" s="145" t="s">
        <v>939</v>
      </c>
      <c r="T106" s="94">
        <v>1026501179935</v>
      </c>
      <c r="U106" s="145" t="s">
        <v>1283</v>
      </c>
      <c r="V106" s="145" t="s">
        <v>20</v>
      </c>
      <c r="W106" s="145" t="s">
        <v>214</v>
      </c>
      <c r="X106" s="145">
        <v>2020</v>
      </c>
      <c r="Y106" s="126" t="s">
        <v>0</v>
      </c>
      <c r="Z106" s="224"/>
    </row>
    <row r="107" spans="1:26" s="95" customFormat="1" ht="94.5" x14ac:dyDescent="0.25">
      <c r="A107" s="145">
        <v>101</v>
      </c>
      <c r="B107" s="145" t="s">
        <v>215</v>
      </c>
      <c r="C107" s="145" t="s">
        <v>1284</v>
      </c>
      <c r="D107" s="145" t="s">
        <v>1285</v>
      </c>
      <c r="E107" s="145" t="s">
        <v>1286</v>
      </c>
      <c r="F107" s="145" t="s">
        <v>802</v>
      </c>
      <c r="G107" s="136" t="s">
        <v>17</v>
      </c>
      <c r="H107" s="145">
        <v>2.2999999999999998</v>
      </c>
      <c r="I107" s="145">
        <v>1</v>
      </c>
      <c r="J107" s="145" t="s">
        <v>938</v>
      </c>
      <c r="K107" s="93">
        <v>1.1000000000000001</v>
      </c>
      <c r="L107" s="93">
        <f t="shared" si="1"/>
        <v>1.1000000000000001</v>
      </c>
      <c r="M107" s="145" t="s">
        <v>18</v>
      </c>
      <c r="N107" s="145" t="s">
        <v>153</v>
      </c>
      <c r="O107" s="145">
        <v>0</v>
      </c>
      <c r="P107" s="145" t="s">
        <v>0</v>
      </c>
      <c r="Q107" s="145" t="s">
        <v>0</v>
      </c>
      <c r="R107" s="145">
        <v>0</v>
      </c>
      <c r="S107" s="145" t="s">
        <v>939</v>
      </c>
      <c r="T107" s="94">
        <v>1026501179935</v>
      </c>
      <c r="U107" s="145" t="s">
        <v>1287</v>
      </c>
      <c r="V107" s="145" t="s">
        <v>20</v>
      </c>
      <c r="W107" s="145" t="s">
        <v>216</v>
      </c>
      <c r="X107" s="145">
        <v>2020</v>
      </c>
      <c r="Y107" s="126" t="s">
        <v>0</v>
      </c>
      <c r="Z107" s="224"/>
    </row>
    <row r="108" spans="1:26" s="95" customFormat="1" ht="94.5" x14ac:dyDescent="0.25">
      <c r="A108" s="145">
        <v>102</v>
      </c>
      <c r="B108" s="145" t="s">
        <v>217</v>
      </c>
      <c r="C108" s="145" t="s">
        <v>1288</v>
      </c>
      <c r="D108" s="145" t="s">
        <v>1289</v>
      </c>
      <c r="E108" s="145" t="s">
        <v>1286</v>
      </c>
      <c r="F108" s="145" t="s">
        <v>802</v>
      </c>
      <c r="G108" s="136" t="s">
        <v>17</v>
      </c>
      <c r="H108" s="145">
        <v>4.2</v>
      </c>
      <c r="I108" s="145">
        <v>2</v>
      </c>
      <c r="J108" s="145" t="s">
        <v>938</v>
      </c>
      <c r="K108" s="93">
        <v>1.1000000000000001</v>
      </c>
      <c r="L108" s="93">
        <f t="shared" si="1"/>
        <v>2.2000000000000002</v>
      </c>
      <c r="M108" s="145" t="s">
        <v>18</v>
      </c>
      <c r="N108" s="145" t="s">
        <v>153</v>
      </c>
      <c r="O108" s="145">
        <v>0</v>
      </c>
      <c r="P108" s="145" t="s">
        <v>0</v>
      </c>
      <c r="Q108" s="145" t="s">
        <v>0</v>
      </c>
      <c r="R108" s="145">
        <v>0</v>
      </c>
      <c r="S108" s="145" t="s">
        <v>939</v>
      </c>
      <c r="T108" s="94">
        <v>1026501179935</v>
      </c>
      <c r="U108" s="145" t="s">
        <v>1290</v>
      </c>
      <c r="V108" s="145" t="s">
        <v>20</v>
      </c>
      <c r="W108" s="145" t="s">
        <v>218</v>
      </c>
      <c r="X108" s="145">
        <v>2020</v>
      </c>
      <c r="Y108" s="126" t="s">
        <v>0</v>
      </c>
      <c r="Z108" s="224"/>
    </row>
    <row r="109" spans="1:26" s="95" customFormat="1" ht="94.5" x14ac:dyDescent="0.25">
      <c r="A109" s="145">
        <v>103</v>
      </c>
      <c r="B109" s="145" t="s">
        <v>219</v>
      </c>
      <c r="C109" s="145" t="s">
        <v>1291</v>
      </c>
      <c r="D109" s="145" t="s">
        <v>1292</v>
      </c>
      <c r="E109" s="145" t="s">
        <v>1286</v>
      </c>
      <c r="F109" s="145" t="s">
        <v>802</v>
      </c>
      <c r="G109" s="136" t="s">
        <v>17</v>
      </c>
      <c r="H109" s="145">
        <v>4.2</v>
      </c>
      <c r="I109" s="145">
        <v>1</v>
      </c>
      <c r="J109" s="145" t="s">
        <v>938</v>
      </c>
      <c r="K109" s="93">
        <v>1.1000000000000001</v>
      </c>
      <c r="L109" s="93">
        <f t="shared" si="1"/>
        <v>1.1000000000000001</v>
      </c>
      <c r="M109" s="145" t="s">
        <v>18</v>
      </c>
      <c r="N109" s="145" t="s">
        <v>153</v>
      </c>
      <c r="O109" s="145">
        <v>0</v>
      </c>
      <c r="P109" s="145" t="s">
        <v>0</v>
      </c>
      <c r="Q109" s="145" t="s">
        <v>0</v>
      </c>
      <c r="R109" s="145">
        <v>0</v>
      </c>
      <c r="S109" s="145" t="s">
        <v>939</v>
      </c>
      <c r="T109" s="94">
        <v>1026501179935</v>
      </c>
      <c r="U109" s="145" t="s">
        <v>1293</v>
      </c>
      <c r="V109" s="145" t="s">
        <v>20</v>
      </c>
      <c r="W109" s="145" t="s">
        <v>220</v>
      </c>
      <c r="X109" s="145">
        <v>2020</v>
      </c>
      <c r="Y109" s="126" t="s">
        <v>0</v>
      </c>
      <c r="Z109" s="224"/>
    </row>
    <row r="110" spans="1:26" s="95" customFormat="1" ht="94.5" x14ac:dyDescent="0.25">
      <c r="A110" s="145">
        <v>104</v>
      </c>
      <c r="B110" s="145" t="s">
        <v>221</v>
      </c>
      <c r="C110" s="145" t="s">
        <v>1294</v>
      </c>
      <c r="D110" s="145" t="s">
        <v>1295</v>
      </c>
      <c r="E110" s="145" t="s">
        <v>1276</v>
      </c>
      <c r="F110" s="145" t="s">
        <v>802</v>
      </c>
      <c r="G110" s="136" t="s">
        <v>17</v>
      </c>
      <c r="H110" s="145">
        <v>2.2999999999999998</v>
      </c>
      <c r="I110" s="145">
        <v>1</v>
      </c>
      <c r="J110" s="145" t="s">
        <v>938</v>
      </c>
      <c r="K110" s="93">
        <v>1.1000000000000001</v>
      </c>
      <c r="L110" s="93">
        <f t="shared" si="1"/>
        <v>1.1000000000000001</v>
      </c>
      <c r="M110" s="145" t="s">
        <v>18</v>
      </c>
      <c r="N110" s="145" t="s">
        <v>153</v>
      </c>
      <c r="O110" s="145">
        <v>0</v>
      </c>
      <c r="P110" s="145" t="s">
        <v>0</v>
      </c>
      <c r="Q110" s="145" t="s">
        <v>0</v>
      </c>
      <c r="R110" s="145">
        <v>0</v>
      </c>
      <c r="S110" s="145" t="s">
        <v>939</v>
      </c>
      <c r="T110" s="94">
        <v>1026501179935</v>
      </c>
      <c r="U110" s="145" t="s">
        <v>1296</v>
      </c>
      <c r="V110" s="145" t="s">
        <v>20</v>
      </c>
      <c r="W110" s="145" t="s">
        <v>222</v>
      </c>
      <c r="X110" s="145">
        <v>2020</v>
      </c>
      <c r="Y110" s="126" t="s">
        <v>0</v>
      </c>
      <c r="Z110" s="224"/>
    </row>
    <row r="111" spans="1:26" s="95" customFormat="1" ht="94.5" x14ac:dyDescent="0.25">
      <c r="A111" s="145">
        <v>105</v>
      </c>
      <c r="B111" s="145" t="s">
        <v>223</v>
      </c>
      <c r="C111" s="145" t="s">
        <v>1297</v>
      </c>
      <c r="D111" s="145" t="s">
        <v>1298</v>
      </c>
      <c r="E111" s="145" t="s">
        <v>1276</v>
      </c>
      <c r="F111" s="145" t="s">
        <v>802</v>
      </c>
      <c r="G111" s="136" t="s">
        <v>17</v>
      </c>
      <c r="H111" s="145">
        <v>2.2999999999999998</v>
      </c>
      <c r="I111" s="145">
        <v>1</v>
      </c>
      <c r="J111" s="145" t="s">
        <v>938</v>
      </c>
      <c r="K111" s="93">
        <v>1.1000000000000001</v>
      </c>
      <c r="L111" s="93">
        <f t="shared" si="1"/>
        <v>1.1000000000000001</v>
      </c>
      <c r="M111" s="145" t="s">
        <v>18</v>
      </c>
      <c r="N111" s="145" t="s">
        <v>153</v>
      </c>
      <c r="O111" s="145">
        <v>0</v>
      </c>
      <c r="P111" s="145" t="s">
        <v>0</v>
      </c>
      <c r="Q111" s="145" t="s">
        <v>0</v>
      </c>
      <c r="R111" s="145">
        <v>0</v>
      </c>
      <c r="S111" s="145" t="s">
        <v>939</v>
      </c>
      <c r="T111" s="94">
        <v>1026501179935</v>
      </c>
      <c r="U111" s="145" t="s">
        <v>1299</v>
      </c>
      <c r="V111" s="145" t="s">
        <v>20</v>
      </c>
      <c r="W111" s="145" t="s">
        <v>224</v>
      </c>
      <c r="X111" s="145">
        <v>2020</v>
      </c>
      <c r="Y111" s="126" t="s">
        <v>0</v>
      </c>
      <c r="Z111" s="224"/>
    </row>
    <row r="112" spans="1:26" s="95" customFormat="1" ht="94.5" x14ac:dyDescent="0.25">
      <c r="A112" s="145">
        <v>106</v>
      </c>
      <c r="B112" s="145" t="s">
        <v>225</v>
      </c>
      <c r="C112" s="145" t="s">
        <v>1300</v>
      </c>
      <c r="D112" s="145" t="s">
        <v>1289</v>
      </c>
      <c r="E112" s="145" t="s">
        <v>1276</v>
      </c>
      <c r="F112" s="145" t="s">
        <v>802</v>
      </c>
      <c r="G112" s="136" t="s">
        <v>17</v>
      </c>
      <c r="H112" s="145">
        <v>2.2999999999999998</v>
      </c>
      <c r="I112" s="145">
        <v>1</v>
      </c>
      <c r="J112" s="145" t="s">
        <v>938</v>
      </c>
      <c r="K112" s="93">
        <v>1.1000000000000001</v>
      </c>
      <c r="L112" s="93">
        <f t="shared" si="1"/>
        <v>1.1000000000000001</v>
      </c>
      <c r="M112" s="145" t="s">
        <v>18</v>
      </c>
      <c r="N112" s="145" t="s">
        <v>153</v>
      </c>
      <c r="O112" s="145">
        <v>0</v>
      </c>
      <c r="P112" s="145" t="s">
        <v>0</v>
      </c>
      <c r="Q112" s="145" t="s">
        <v>0</v>
      </c>
      <c r="R112" s="145">
        <v>0</v>
      </c>
      <c r="S112" s="145" t="s">
        <v>939</v>
      </c>
      <c r="T112" s="94">
        <v>1026501179935</v>
      </c>
      <c r="U112" s="145" t="s">
        <v>1301</v>
      </c>
      <c r="V112" s="145" t="s">
        <v>20</v>
      </c>
      <c r="W112" s="145" t="s">
        <v>226</v>
      </c>
      <c r="X112" s="145">
        <v>2020</v>
      </c>
      <c r="Y112" s="126" t="s">
        <v>0</v>
      </c>
      <c r="Z112" s="224"/>
    </row>
    <row r="113" spans="1:26" s="95" customFormat="1" ht="94.5" x14ac:dyDescent="0.25">
      <c r="A113" s="145">
        <v>107</v>
      </c>
      <c r="B113" s="145" t="s">
        <v>162</v>
      </c>
      <c r="C113" s="145" t="s">
        <v>1302</v>
      </c>
      <c r="D113" s="145" t="s">
        <v>1303</v>
      </c>
      <c r="E113" s="145" t="s">
        <v>958</v>
      </c>
      <c r="F113" s="145" t="s">
        <v>802</v>
      </c>
      <c r="G113" s="136" t="s">
        <v>17</v>
      </c>
      <c r="H113" s="145">
        <v>2.2999999999999998</v>
      </c>
      <c r="I113" s="145">
        <v>2</v>
      </c>
      <c r="J113" s="145" t="s">
        <v>938</v>
      </c>
      <c r="K113" s="93">
        <v>1.1000000000000001</v>
      </c>
      <c r="L113" s="93">
        <f t="shared" si="1"/>
        <v>2.2000000000000002</v>
      </c>
      <c r="M113" s="145" t="s">
        <v>18</v>
      </c>
      <c r="N113" s="145" t="s">
        <v>153</v>
      </c>
      <c r="O113" s="145">
        <v>0</v>
      </c>
      <c r="P113" s="145" t="s">
        <v>0</v>
      </c>
      <c r="Q113" s="145" t="s">
        <v>0</v>
      </c>
      <c r="R113" s="145">
        <v>0</v>
      </c>
      <c r="S113" s="145" t="s">
        <v>163</v>
      </c>
      <c r="T113" s="94" t="s">
        <v>0</v>
      </c>
      <c r="U113" s="145" t="s">
        <v>164</v>
      </c>
      <c r="V113" s="145" t="s">
        <v>163</v>
      </c>
      <c r="W113" s="145" t="s">
        <v>163</v>
      </c>
      <c r="X113" s="145">
        <v>2020</v>
      </c>
      <c r="Y113" s="126" t="s">
        <v>0</v>
      </c>
      <c r="Z113" s="224"/>
    </row>
    <row r="114" spans="1:26" s="95" customFormat="1" ht="110.25" x14ac:dyDescent="0.25">
      <c r="A114" s="145">
        <v>108</v>
      </c>
      <c r="B114" s="145" t="s">
        <v>165</v>
      </c>
      <c r="C114" s="145" t="s">
        <v>1304</v>
      </c>
      <c r="D114" s="145" t="s">
        <v>1305</v>
      </c>
      <c r="E114" s="145" t="s">
        <v>958</v>
      </c>
      <c r="F114" s="145" t="s">
        <v>802</v>
      </c>
      <c r="G114" s="136" t="s">
        <v>17</v>
      </c>
      <c r="H114" s="145">
        <v>4.2</v>
      </c>
      <c r="I114" s="145">
        <v>2</v>
      </c>
      <c r="J114" s="145" t="s">
        <v>938</v>
      </c>
      <c r="K114" s="93">
        <v>1.1000000000000001</v>
      </c>
      <c r="L114" s="93">
        <f t="shared" si="1"/>
        <v>2.2000000000000002</v>
      </c>
      <c r="M114" s="145" t="s">
        <v>18</v>
      </c>
      <c r="N114" s="145" t="s">
        <v>153</v>
      </c>
      <c r="O114" s="145">
        <v>0</v>
      </c>
      <c r="P114" s="145" t="s">
        <v>0</v>
      </c>
      <c r="Q114" s="145" t="s">
        <v>0</v>
      </c>
      <c r="R114" s="145">
        <v>0</v>
      </c>
      <c r="S114" s="145" t="s">
        <v>166</v>
      </c>
      <c r="T114" s="94" t="s">
        <v>0</v>
      </c>
      <c r="U114" s="145" t="s">
        <v>167</v>
      </c>
      <c r="V114" s="145" t="s">
        <v>166</v>
      </c>
      <c r="W114" s="145" t="s">
        <v>166</v>
      </c>
      <c r="X114" s="145">
        <v>2020</v>
      </c>
      <c r="Y114" s="126" t="s">
        <v>0</v>
      </c>
      <c r="Z114" s="224"/>
    </row>
    <row r="115" spans="1:26" s="95" customFormat="1" ht="78.75" x14ac:dyDescent="0.25">
      <c r="A115" s="145">
        <v>109</v>
      </c>
      <c r="B115" s="145" t="s">
        <v>168</v>
      </c>
      <c r="C115" s="145" t="s">
        <v>1306</v>
      </c>
      <c r="D115" s="145" t="s">
        <v>1307</v>
      </c>
      <c r="E115" s="145" t="s">
        <v>1177</v>
      </c>
      <c r="F115" s="145" t="s">
        <v>802</v>
      </c>
      <c r="G115" s="136" t="s">
        <v>17</v>
      </c>
      <c r="H115" s="145">
        <v>4.2</v>
      </c>
      <c r="I115" s="145">
        <v>2</v>
      </c>
      <c r="J115" s="145" t="s">
        <v>938</v>
      </c>
      <c r="K115" s="93">
        <v>1.1000000000000001</v>
      </c>
      <c r="L115" s="93">
        <f t="shared" si="1"/>
        <v>2.2000000000000002</v>
      </c>
      <c r="M115" s="145" t="s">
        <v>18</v>
      </c>
      <c r="N115" s="145" t="s">
        <v>153</v>
      </c>
      <c r="O115" s="145">
        <v>0</v>
      </c>
      <c r="P115" s="145" t="s">
        <v>0</v>
      </c>
      <c r="Q115" s="145" t="s">
        <v>0</v>
      </c>
      <c r="R115" s="145">
        <v>0</v>
      </c>
      <c r="S115" s="145" t="s">
        <v>169</v>
      </c>
      <c r="T115" s="94" t="s">
        <v>0</v>
      </c>
      <c r="U115" s="145" t="s">
        <v>170</v>
      </c>
      <c r="V115" s="145" t="s">
        <v>169</v>
      </c>
      <c r="W115" s="145" t="s">
        <v>169</v>
      </c>
      <c r="X115" s="145">
        <v>2020</v>
      </c>
      <c r="Y115" s="126" t="s">
        <v>0</v>
      </c>
      <c r="Z115" s="224"/>
    </row>
    <row r="116" spans="1:26" s="95" customFormat="1" ht="110.25" x14ac:dyDescent="0.25">
      <c r="A116" s="145">
        <v>110</v>
      </c>
      <c r="B116" s="145" t="s">
        <v>171</v>
      </c>
      <c r="C116" s="145" t="s">
        <v>1306</v>
      </c>
      <c r="D116" s="145" t="s">
        <v>1307</v>
      </c>
      <c r="E116" s="145" t="s">
        <v>958</v>
      </c>
      <c r="F116" s="145" t="s">
        <v>153</v>
      </c>
      <c r="G116" s="136" t="s">
        <v>153</v>
      </c>
      <c r="H116" s="145">
        <v>2</v>
      </c>
      <c r="I116" s="145">
        <v>1</v>
      </c>
      <c r="J116" s="145" t="s">
        <v>1195</v>
      </c>
      <c r="K116" s="93">
        <v>0.75</v>
      </c>
      <c r="L116" s="93">
        <f t="shared" si="1"/>
        <v>0.75</v>
      </c>
      <c r="M116" s="145" t="s">
        <v>18</v>
      </c>
      <c r="N116" s="145" t="s">
        <v>153</v>
      </c>
      <c r="O116" s="145">
        <v>0</v>
      </c>
      <c r="P116" s="145" t="s">
        <v>0</v>
      </c>
      <c r="Q116" s="145" t="s">
        <v>0</v>
      </c>
      <c r="R116" s="145">
        <v>0</v>
      </c>
      <c r="S116" s="145" t="s">
        <v>172</v>
      </c>
      <c r="T116" s="94" t="s">
        <v>0</v>
      </c>
      <c r="U116" s="145" t="s">
        <v>173</v>
      </c>
      <c r="V116" s="145" t="s">
        <v>172</v>
      </c>
      <c r="W116" s="145" t="s">
        <v>172</v>
      </c>
      <c r="X116" s="145">
        <v>2020</v>
      </c>
      <c r="Y116" s="126" t="s">
        <v>0</v>
      </c>
      <c r="Z116" s="224"/>
    </row>
    <row r="117" spans="1:26" s="95" customFormat="1" ht="75.75" customHeight="1" x14ac:dyDescent="0.25">
      <c r="A117" s="145">
        <v>111</v>
      </c>
      <c r="B117" s="145" t="s">
        <v>174</v>
      </c>
      <c r="C117" s="145" t="s">
        <v>1308</v>
      </c>
      <c r="D117" s="145" t="s">
        <v>1309</v>
      </c>
      <c r="E117" s="145" t="s">
        <v>949</v>
      </c>
      <c r="F117" s="145" t="s">
        <v>802</v>
      </c>
      <c r="G117" s="136" t="s">
        <v>17</v>
      </c>
      <c r="H117" s="145">
        <v>2.2999999999999998</v>
      </c>
      <c r="I117" s="145">
        <v>2</v>
      </c>
      <c r="J117" s="145" t="s">
        <v>1195</v>
      </c>
      <c r="K117" s="93">
        <v>1.1000000000000001</v>
      </c>
      <c r="L117" s="93">
        <f t="shared" si="1"/>
        <v>2.2000000000000002</v>
      </c>
      <c r="M117" s="145" t="s">
        <v>18</v>
      </c>
      <c r="N117" s="145" t="s">
        <v>153</v>
      </c>
      <c r="O117" s="145">
        <v>0</v>
      </c>
      <c r="P117" s="145" t="s">
        <v>0</v>
      </c>
      <c r="Q117" s="145" t="s">
        <v>0</v>
      </c>
      <c r="R117" s="145">
        <v>0</v>
      </c>
      <c r="S117" s="145" t="s">
        <v>175</v>
      </c>
      <c r="T117" s="94" t="s">
        <v>0</v>
      </c>
      <c r="U117" s="145" t="s">
        <v>176</v>
      </c>
      <c r="V117" s="145" t="s">
        <v>175</v>
      </c>
      <c r="W117" s="145" t="s">
        <v>175</v>
      </c>
      <c r="X117" s="145">
        <v>2020</v>
      </c>
      <c r="Y117" s="126" t="s">
        <v>0</v>
      </c>
      <c r="Z117" s="224"/>
    </row>
    <row r="118" spans="1:26" s="95" customFormat="1" ht="47.25" x14ac:dyDescent="0.25">
      <c r="A118" s="145">
        <v>112</v>
      </c>
      <c r="B118" s="145" t="s">
        <v>149</v>
      </c>
      <c r="C118" s="145" t="s">
        <v>1310</v>
      </c>
      <c r="D118" s="145" t="s">
        <v>1311</v>
      </c>
      <c r="E118" s="145" t="s">
        <v>949</v>
      </c>
      <c r="F118" s="145" t="s">
        <v>802</v>
      </c>
      <c r="G118" s="136" t="s">
        <v>17</v>
      </c>
      <c r="H118" s="145">
        <v>2.2999999999999998</v>
      </c>
      <c r="I118" s="145">
        <v>1</v>
      </c>
      <c r="J118" s="145" t="s">
        <v>938</v>
      </c>
      <c r="K118" s="93">
        <v>1.1000000000000001</v>
      </c>
      <c r="L118" s="93">
        <f>I118*K118</f>
        <v>1.1000000000000001</v>
      </c>
      <c r="M118" s="145" t="s">
        <v>18</v>
      </c>
      <c r="N118" s="145" t="s">
        <v>153</v>
      </c>
      <c r="O118" s="145">
        <v>0</v>
      </c>
      <c r="P118" s="145" t="s">
        <v>0</v>
      </c>
      <c r="Q118" s="145" t="s">
        <v>0</v>
      </c>
      <c r="R118" s="145">
        <v>0</v>
      </c>
      <c r="S118" s="145" t="s">
        <v>150</v>
      </c>
      <c r="T118" s="97">
        <v>1126517000312</v>
      </c>
      <c r="U118" s="145" t="s">
        <v>0</v>
      </c>
      <c r="V118" s="145" t="s">
        <v>150</v>
      </c>
      <c r="W118" s="145" t="s">
        <v>150</v>
      </c>
      <c r="X118" s="145">
        <v>2020</v>
      </c>
      <c r="Y118" s="126" t="s">
        <v>0</v>
      </c>
      <c r="Z118" s="224"/>
    </row>
    <row r="119" spans="1:26" s="95" customFormat="1" ht="111.75" customHeight="1" x14ac:dyDescent="0.25">
      <c r="A119" s="145">
        <v>113</v>
      </c>
      <c r="B119" s="145" t="s">
        <v>177</v>
      </c>
      <c r="C119" s="145" t="s">
        <v>1312</v>
      </c>
      <c r="D119" s="145" t="s">
        <v>1313</v>
      </c>
      <c r="E119" s="145" t="s">
        <v>949</v>
      </c>
      <c r="F119" s="145" t="s">
        <v>802</v>
      </c>
      <c r="G119" s="136" t="s">
        <v>17</v>
      </c>
      <c r="H119" s="145">
        <v>2.2999999999999998</v>
      </c>
      <c r="I119" s="145">
        <v>2</v>
      </c>
      <c r="J119" s="145" t="s">
        <v>1195</v>
      </c>
      <c r="K119" s="93">
        <v>1.1000000000000001</v>
      </c>
      <c r="L119" s="93">
        <f t="shared" si="1"/>
        <v>2.2000000000000002</v>
      </c>
      <c r="M119" s="145" t="s">
        <v>18</v>
      </c>
      <c r="N119" s="145" t="s">
        <v>153</v>
      </c>
      <c r="O119" s="145">
        <v>0</v>
      </c>
      <c r="P119" s="145" t="s">
        <v>0</v>
      </c>
      <c r="Q119" s="145" t="s">
        <v>0</v>
      </c>
      <c r="R119" s="145">
        <v>0</v>
      </c>
      <c r="S119" s="145" t="s">
        <v>178</v>
      </c>
      <c r="T119" s="94" t="s">
        <v>0</v>
      </c>
      <c r="U119" s="145" t="s">
        <v>179</v>
      </c>
      <c r="V119" s="145" t="s">
        <v>178</v>
      </c>
      <c r="W119" s="145" t="s">
        <v>178</v>
      </c>
      <c r="X119" s="145">
        <v>2020</v>
      </c>
      <c r="Y119" s="126" t="s">
        <v>0</v>
      </c>
      <c r="Z119" s="224"/>
    </row>
    <row r="120" spans="1:26" s="95" customFormat="1" ht="94.5" x14ac:dyDescent="0.25">
      <c r="A120" s="145">
        <v>114</v>
      </c>
      <c r="B120" s="98" t="s">
        <v>184</v>
      </c>
      <c r="C120" s="136" t="s">
        <v>1314</v>
      </c>
      <c r="D120" s="136" t="s">
        <v>1315</v>
      </c>
      <c r="E120" s="136" t="s">
        <v>1229</v>
      </c>
      <c r="F120" s="145" t="s">
        <v>802</v>
      </c>
      <c r="G120" s="136" t="s">
        <v>17</v>
      </c>
      <c r="H120" s="145">
        <v>2.2999999999999998</v>
      </c>
      <c r="I120" s="136">
        <v>1</v>
      </c>
      <c r="J120" s="145" t="s">
        <v>938</v>
      </c>
      <c r="K120" s="67">
        <v>1.1000000000000001</v>
      </c>
      <c r="L120" s="93">
        <f t="shared" si="1"/>
        <v>1.1000000000000001</v>
      </c>
      <c r="M120" s="145" t="s">
        <v>18</v>
      </c>
      <c r="N120" s="145" t="s">
        <v>153</v>
      </c>
      <c r="O120" s="145">
        <v>0</v>
      </c>
      <c r="P120" s="145" t="s">
        <v>0</v>
      </c>
      <c r="Q120" s="145" t="s">
        <v>0</v>
      </c>
      <c r="R120" s="145">
        <v>0</v>
      </c>
      <c r="S120" s="69" t="s">
        <v>939</v>
      </c>
      <c r="T120" s="97">
        <v>1026501179935</v>
      </c>
      <c r="U120" s="145" t="s">
        <v>1293</v>
      </c>
      <c r="V120" s="99" t="s">
        <v>185</v>
      </c>
      <c r="W120" s="69" t="s">
        <v>186</v>
      </c>
      <c r="X120" s="145">
        <v>2020</v>
      </c>
      <c r="Y120" s="126" t="s">
        <v>0</v>
      </c>
      <c r="Z120" s="224"/>
    </row>
    <row r="121" spans="1:26" s="130" customFormat="1" x14ac:dyDescent="0.25">
      <c r="A121" s="317" t="s">
        <v>181</v>
      </c>
      <c r="B121" s="317"/>
      <c r="C121" s="317"/>
      <c r="D121" s="133"/>
      <c r="E121" s="133"/>
      <c r="F121" s="133"/>
      <c r="G121" s="133"/>
      <c r="H121" s="133"/>
      <c r="I121" s="133">
        <f>SUM(I7:I120)</f>
        <v>215</v>
      </c>
      <c r="J121" s="133"/>
      <c r="K121" s="129">
        <f t="shared" ref="K121:L121" si="2">SUM(K7:K120)</f>
        <v>123.99999999999976</v>
      </c>
      <c r="L121" s="129">
        <f t="shared" si="2"/>
        <v>234.74999999999969</v>
      </c>
      <c r="M121" s="129"/>
      <c r="N121" s="129"/>
      <c r="O121" s="129"/>
      <c r="P121" s="129"/>
      <c r="Q121" s="129"/>
      <c r="R121" s="129"/>
      <c r="S121" s="129"/>
      <c r="T121" s="129"/>
      <c r="U121" s="129"/>
      <c r="V121" s="129"/>
      <c r="W121" s="129"/>
      <c r="X121" s="129"/>
      <c r="Y121" s="222"/>
      <c r="Z121" s="225"/>
    </row>
    <row r="122" spans="1:26" s="152" customFormat="1" x14ac:dyDescent="0.25">
      <c r="A122" s="318" t="s">
        <v>3105</v>
      </c>
      <c r="B122" s="319"/>
      <c r="C122" s="319"/>
      <c r="D122" s="319"/>
      <c r="E122" s="319"/>
      <c r="F122" s="320"/>
      <c r="G122" s="148"/>
      <c r="H122" s="149"/>
      <c r="I122" s="149">
        <f>I121</f>
        <v>215</v>
      </c>
      <c r="J122" s="149"/>
      <c r="K122" s="150">
        <f t="shared" ref="K122:L122" si="3">K121</f>
        <v>123.99999999999976</v>
      </c>
      <c r="L122" s="150">
        <f t="shared" si="3"/>
        <v>234.74999999999969</v>
      </c>
      <c r="M122" s="149"/>
      <c r="N122" s="149"/>
      <c r="O122" s="149"/>
      <c r="P122" s="149"/>
      <c r="Q122" s="149"/>
      <c r="R122" s="149"/>
      <c r="S122" s="149"/>
      <c r="T122" s="149"/>
      <c r="U122" s="149"/>
      <c r="V122" s="149"/>
      <c r="W122" s="151"/>
      <c r="X122" s="151"/>
      <c r="Y122" s="223"/>
      <c r="Z122" s="226"/>
    </row>
    <row r="124" spans="1:26" ht="15.75" x14ac:dyDescent="0.25">
      <c r="L124" s="47"/>
      <c r="M124" s="15"/>
      <c r="N124" s="15"/>
      <c r="O124" s="15"/>
      <c r="P124" s="15"/>
      <c r="Q124" s="15"/>
    </row>
    <row r="125" spans="1:26" ht="15.75" x14ac:dyDescent="0.25">
      <c r="B125" s="322" t="s">
        <v>1316</v>
      </c>
      <c r="C125" s="322"/>
      <c r="D125" s="322"/>
      <c r="E125" s="322"/>
      <c r="F125" s="322"/>
      <c r="G125" s="322"/>
      <c r="H125" s="322"/>
      <c r="I125" s="322"/>
      <c r="J125" s="322"/>
      <c r="K125" s="322"/>
      <c r="L125" s="322"/>
      <c r="M125" s="322"/>
      <c r="N125" s="322"/>
      <c r="O125" s="322"/>
      <c r="P125" s="322"/>
      <c r="Q125" s="322"/>
      <c r="R125" s="322"/>
      <c r="S125" s="322"/>
      <c r="T125" s="322"/>
      <c r="U125" s="322"/>
      <c r="V125" s="322"/>
      <c r="W125" s="322"/>
    </row>
    <row r="126" spans="1:26" ht="15.75" x14ac:dyDescent="0.25">
      <c r="B126" s="322" t="s">
        <v>1317</v>
      </c>
      <c r="C126" s="322"/>
      <c r="D126" s="322"/>
      <c r="E126" s="322"/>
      <c r="F126" s="322"/>
      <c r="G126" s="322"/>
      <c r="H126" s="322"/>
      <c r="I126" s="322"/>
      <c r="J126" s="322"/>
      <c r="K126" s="322"/>
      <c r="L126" s="322"/>
      <c r="M126" s="322"/>
      <c r="N126" s="322"/>
      <c r="O126" s="322"/>
      <c r="P126" s="322"/>
      <c r="Q126" s="322"/>
      <c r="R126" s="322"/>
      <c r="S126" s="322"/>
      <c r="T126" s="322"/>
      <c r="U126" s="322"/>
      <c r="V126" s="322"/>
      <c r="W126" s="322"/>
    </row>
    <row r="127" spans="1:26" ht="15.75" x14ac:dyDescent="0.25">
      <c r="B127" s="321" t="s">
        <v>1318</v>
      </c>
      <c r="C127" s="321"/>
      <c r="D127" s="321"/>
      <c r="E127" s="321"/>
      <c r="F127" s="321"/>
      <c r="G127" s="321"/>
      <c r="H127" s="321"/>
      <c r="I127" s="321"/>
      <c r="J127" s="321"/>
      <c r="K127" s="321"/>
      <c r="L127" s="321"/>
      <c r="M127" s="321"/>
      <c r="N127" s="321"/>
      <c r="O127" s="321"/>
      <c r="P127" s="321"/>
      <c r="Q127" s="321"/>
      <c r="R127" s="321"/>
      <c r="S127" s="321"/>
      <c r="T127" s="321"/>
      <c r="U127" s="321"/>
      <c r="V127" s="321"/>
      <c r="W127" s="321"/>
    </row>
    <row r="128" spans="1:26" ht="15.75" x14ac:dyDescent="0.25">
      <c r="B128" s="321" t="s">
        <v>1319</v>
      </c>
      <c r="C128" s="321"/>
      <c r="D128" s="321"/>
      <c r="E128" s="321"/>
      <c r="F128" s="321"/>
      <c r="G128" s="321"/>
      <c r="H128" s="321"/>
      <c r="I128" s="321"/>
      <c r="J128" s="321"/>
      <c r="K128" s="321"/>
      <c r="L128" s="321"/>
      <c r="M128" s="321"/>
      <c r="N128" s="321"/>
      <c r="O128" s="321"/>
      <c r="P128" s="321"/>
      <c r="Q128" s="321"/>
      <c r="R128" s="321"/>
      <c r="S128" s="321"/>
      <c r="T128" s="321"/>
      <c r="U128" s="321"/>
      <c r="V128" s="321"/>
      <c r="W128" s="321"/>
    </row>
  </sheetData>
  <mergeCells count="37">
    <mergeCell ref="A121:C121"/>
    <mergeCell ref="A122:F122"/>
    <mergeCell ref="B128:W128"/>
    <mergeCell ref="Y2:Y4"/>
    <mergeCell ref="B126:W126"/>
    <mergeCell ref="B127:W127"/>
    <mergeCell ref="B125:W125"/>
    <mergeCell ref="R3:R4"/>
    <mergeCell ref="A6:W6"/>
    <mergeCell ref="L3:L4"/>
    <mergeCell ref="M3:M4"/>
    <mergeCell ref="N3:N4"/>
    <mergeCell ref="O3:O4"/>
    <mergeCell ref="P3:P4"/>
    <mergeCell ref="S3:S4"/>
    <mergeCell ref="I3:I4"/>
    <mergeCell ref="X2:X4"/>
    <mergeCell ref="T3:T4"/>
    <mergeCell ref="U3:U4"/>
    <mergeCell ref="V3:V4"/>
    <mergeCell ref="W3:W4"/>
    <mergeCell ref="Z2:Z4"/>
    <mergeCell ref="A1:W1"/>
    <mergeCell ref="A2:A4"/>
    <mergeCell ref="B2:E2"/>
    <mergeCell ref="F2:R2"/>
    <mergeCell ref="S2:U2"/>
    <mergeCell ref="V2:W2"/>
    <mergeCell ref="B3:B4"/>
    <mergeCell ref="C3:D3"/>
    <mergeCell ref="E3:E4"/>
    <mergeCell ref="F3:F4"/>
    <mergeCell ref="G3:G4"/>
    <mergeCell ref="H3:H4"/>
    <mergeCell ref="J3:J4"/>
    <mergeCell ref="K3:K4"/>
    <mergeCell ref="Q3:Q4"/>
  </mergeCells>
  <pageMargins left="0.70866141732283472" right="0.31496062992125984" top="0.74803149606299213" bottom="0.15748031496062992" header="0.31496062992125984" footer="0.31496062992125984"/>
  <pageSetup paperSize="9" scale="32" fitToHeight="0"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164"/>
  <sheetViews>
    <sheetView view="pageBreakPreview" topLeftCell="C1" zoomScale="60" zoomScaleNormal="100" workbookViewId="0">
      <pane ySplit="5" topLeftCell="A6" activePane="bottomLeft" state="frozen"/>
      <selection pane="bottomLeft" activeCell="H5" sqref="H5:AC5"/>
    </sheetView>
  </sheetViews>
  <sheetFormatPr defaultColWidth="9.140625" defaultRowHeight="15" x14ac:dyDescent="0.25"/>
  <cols>
    <col min="1" max="1" width="6.42578125" style="8" customWidth="1"/>
    <col min="2" max="2" width="21.28515625" style="8" customWidth="1"/>
    <col min="3" max="4" width="15.7109375" style="8" customWidth="1"/>
    <col min="5" max="5" width="14.5703125" style="8" customWidth="1"/>
    <col min="6" max="6" width="15.7109375" style="8" customWidth="1"/>
    <col min="7" max="7" width="14.28515625" style="8" customWidth="1"/>
    <col min="8" max="8" width="14.7109375" style="8" customWidth="1"/>
    <col min="9" max="11" width="15.7109375" style="8" customWidth="1"/>
    <col min="12" max="14" width="17.28515625" style="8" customWidth="1"/>
    <col min="15" max="20" width="15.7109375" style="8" customWidth="1"/>
    <col min="21" max="22" width="15.7109375" style="46" customWidth="1"/>
    <col min="23" max="23" width="18.42578125" style="8" customWidth="1"/>
    <col min="24" max="27" width="15.7109375" style="8" customWidth="1"/>
    <col min="28" max="29" width="17.7109375" style="8" customWidth="1"/>
    <col min="30" max="16384" width="9.140625" style="8"/>
  </cols>
  <sheetData>
    <row r="1" spans="1:29" ht="72.75" customHeight="1" x14ac:dyDescent="0.25">
      <c r="A1" s="305" t="s">
        <v>3093</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row>
    <row r="2" spans="1:29" s="37" customFormat="1" ht="34.5" customHeight="1" x14ac:dyDescent="0.2">
      <c r="A2" s="331" t="s">
        <v>2</v>
      </c>
      <c r="B2" s="334" t="s">
        <v>3</v>
      </c>
      <c r="C2" s="335"/>
      <c r="D2" s="335"/>
      <c r="E2" s="336"/>
      <c r="F2" s="337" t="s">
        <v>4</v>
      </c>
      <c r="G2" s="337"/>
      <c r="H2" s="337"/>
      <c r="I2" s="337"/>
      <c r="J2" s="337"/>
      <c r="K2" s="337"/>
      <c r="L2" s="337"/>
      <c r="M2" s="337"/>
      <c r="N2" s="337"/>
      <c r="O2" s="337"/>
      <c r="P2" s="337"/>
      <c r="Q2" s="337"/>
      <c r="R2" s="337"/>
      <c r="S2" s="337"/>
      <c r="T2" s="337"/>
      <c r="U2" s="337"/>
      <c r="V2" s="337"/>
      <c r="W2" s="337" t="s">
        <v>5</v>
      </c>
      <c r="X2" s="337"/>
      <c r="Y2" s="337"/>
      <c r="Z2" s="337" t="s">
        <v>6</v>
      </c>
      <c r="AA2" s="337"/>
      <c r="AB2" s="312" t="s">
        <v>3090</v>
      </c>
      <c r="AC2" s="312" t="s">
        <v>3091</v>
      </c>
    </row>
    <row r="3" spans="1:29" s="37" customFormat="1" ht="30.75" customHeight="1" x14ac:dyDescent="0.2">
      <c r="A3" s="332"/>
      <c r="B3" s="338" t="s">
        <v>7</v>
      </c>
      <c r="C3" s="334" t="s">
        <v>8</v>
      </c>
      <c r="D3" s="336"/>
      <c r="E3" s="338" t="s">
        <v>926</v>
      </c>
      <c r="F3" s="338" t="s">
        <v>227</v>
      </c>
      <c r="G3" s="338" t="s">
        <v>9</v>
      </c>
      <c r="H3" s="338" t="s">
        <v>10</v>
      </c>
      <c r="I3" s="340" t="s">
        <v>3521</v>
      </c>
      <c r="J3" s="341"/>
      <c r="K3" s="342"/>
      <c r="L3" s="340" t="s">
        <v>928</v>
      </c>
      <c r="M3" s="341"/>
      <c r="N3" s="342"/>
      <c r="O3" s="338" t="s">
        <v>929</v>
      </c>
      <c r="P3" s="338" t="s">
        <v>228</v>
      </c>
      <c r="Q3" s="338" t="s">
        <v>930</v>
      </c>
      <c r="R3" s="338" t="s">
        <v>931</v>
      </c>
      <c r="S3" s="338" t="s">
        <v>925</v>
      </c>
      <c r="T3" s="338" t="s">
        <v>928</v>
      </c>
      <c r="U3" s="313" t="s">
        <v>3098</v>
      </c>
      <c r="V3" s="313" t="s">
        <v>3099</v>
      </c>
      <c r="W3" s="338" t="s">
        <v>11</v>
      </c>
      <c r="X3" s="338" t="s">
        <v>12</v>
      </c>
      <c r="Y3" s="338" t="s">
        <v>13</v>
      </c>
      <c r="Z3" s="338" t="s">
        <v>14</v>
      </c>
      <c r="AA3" s="338" t="s">
        <v>15</v>
      </c>
      <c r="AB3" s="312"/>
      <c r="AC3" s="312"/>
    </row>
    <row r="4" spans="1:29" s="37" customFormat="1" ht="94.5" customHeight="1" x14ac:dyDescent="0.2">
      <c r="A4" s="333"/>
      <c r="B4" s="339"/>
      <c r="C4" s="30" t="s">
        <v>932</v>
      </c>
      <c r="D4" s="30" t="s">
        <v>933</v>
      </c>
      <c r="E4" s="339"/>
      <c r="F4" s="339"/>
      <c r="G4" s="339"/>
      <c r="H4" s="339"/>
      <c r="I4" s="229" t="s">
        <v>3519</v>
      </c>
      <c r="J4" s="229" t="s">
        <v>3522</v>
      </c>
      <c r="K4" s="229" t="s">
        <v>3520</v>
      </c>
      <c r="L4" s="229" t="s">
        <v>3519</v>
      </c>
      <c r="M4" s="229" t="s">
        <v>3522</v>
      </c>
      <c r="N4" s="229" t="s">
        <v>3520</v>
      </c>
      <c r="O4" s="339"/>
      <c r="P4" s="339"/>
      <c r="Q4" s="339"/>
      <c r="R4" s="339"/>
      <c r="S4" s="339"/>
      <c r="T4" s="339"/>
      <c r="U4" s="314"/>
      <c r="V4" s="314"/>
      <c r="W4" s="339"/>
      <c r="X4" s="339"/>
      <c r="Y4" s="339"/>
      <c r="Z4" s="339"/>
      <c r="AA4" s="339"/>
      <c r="AB4" s="312"/>
      <c r="AC4" s="312"/>
    </row>
    <row r="5" spans="1:29" s="37" customFormat="1" ht="22.5" customHeight="1" x14ac:dyDescent="0.2">
      <c r="A5" s="18">
        <v>1</v>
      </c>
      <c r="B5" s="30">
        <v>2</v>
      </c>
      <c r="C5" s="30">
        <v>3</v>
      </c>
      <c r="D5" s="30">
        <v>4</v>
      </c>
      <c r="E5" s="30">
        <v>5</v>
      </c>
      <c r="F5" s="30">
        <v>6</v>
      </c>
      <c r="G5" s="30">
        <v>7</v>
      </c>
      <c r="H5" s="30">
        <v>8</v>
      </c>
      <c r="I5" s="30">
        <v>9</v>
      </c>
      <c r="J5" s="228">
        <v>10</v>
      </c>
      <c r="K5" s="228">
        <v>11</v>
      </c>
      <c r="L5" s="228">
        <v>12</v>
      </c>
      <c r="M5" s="228">
        <v>13</v>
      </c>
      <c r="N5" s="228">
        <v>14</v>
      </c>
      <c r="O5" s="228">
        <v>15</v>
      </c>
      <c r="P5" s="228">
        <v>16</v>
      </c>
      <c r="Q5" s="228">
        <v>17</v>
      </c>
      <c r="R5" s="228">
        <v>18</v>
      </c>
      <c r="S5" s="228">
        <v>19</v>
      </c>
      <c r="T5" s="228">
        <v>20</v>
      </c>
      <c r="U5" s="228">
        <v>21</v>
      </c>
      <c r="V5" s="228">
        <v>22</v>
      </c>
      <c r="W5" s="228">
        <v>23</v>
      </c>
      <c r="X5" s="228">
        <v>24</v>
      </c>
      <c r="Y5" s="228">
        <v>25</v>
      </c>
      <c r="Z5" s="228">
        <v>26</v>
      </c>
      <c r="AA5" s="228">
        <v>27</v>
      </c>
      <c r="AB5" s="228">
        <v>28</v>
      </c>
      <c r="AC5" s="228">
        <v>29</v>
      </c>
    </row>
    <row r="6" spans="1:29" s="92" customFormat="1" ht="16.5" x14ac:dyDescent="0.25">
      <c r="A6" s="343" t="s">
        <v>1320</v>
      </c>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115"/>
      <c r="AC6" s="115"/>
    </row>
    <row r="7" spans="1:29" s="103" customFormat="1" ht="63" x14ac:dyDescent="0.25">
      <c r="A7" s="31">
        <v>1</v>
      </c>
      <c r="B7" s="100" t="s">
        <v>229</v>
      </c>
      <c r="C7" s="100" t="s">
        <v>230</v>
      </c>
      <c r="D7" s="100" t="s">
        <v>231</v>
      </c>
      <c r="E7" s="89">
        <v>1</v>
      </c>
      <c r="F7" s="89" t="s">
        <v>1321</v>
      </c>
      <c r="G7" s="100" t="s">
        <v>551</v>
      </c>
      <c r="H7" s="31">
        <v>6</v>
      </c>
      <c r="I7" s="100">
        <v>3</v>
      </c>
      <c r="J7" s="100"/>
      <c r="K7" s="100"/>
      <c r="L7" s="89" t="s">
        <v>1322</v>
      </c>
      <c r="M7" s="230"/>
      <c r="N7" s="230"/>
      <c r="O7" s="101">
        <v>3.3</v>
      </c>
      <c r="P7" s="89">
        <f>I7*O7</f>
        <v>9.8999999999999986</v>
      </c>
      <c r="Q7" s="89" t="s">
        <v>1323</v>
      </c>
      <c r="R7" s="89" t="s">
        <v>1324</v>
      </c>
      <c r="S7" s="89">
        <v>1</v>
      </c>
      <c r="T7" s="89" t="s">
        <v>1325</v>
      </c>
      <c r="U7" s="67">
        <v>1.1000000000000001</v>
      </c>
      <c r="V7" s="68">
        <f>S7*U7</f>
        <v>1.1000000000000001</v>
      </c>
      <c r="W7" s="89" t="s">
        <v>233</v>
      </c>
      <c r="X7" s="102">
        <v>6510003232</v>
      </c>
      <c r="Y7" s="89" t="s">
        <v>1326</v>
      </c>
      <c r="Z7" s="17" t="s">
        <v>1327</v>
      </c>
      <c r="AA7" s="17" t="str">
        <f t="shared" ref="AA7:AA43" si="0">B7</f>
        <v>ул. Совхозная</v>
      </c>
      <c r="AB7" s="116"/>
      <c r="AC7" s="116"/>
    </row>
    <row r="8" spans="1:29" s="103" customFormat="1" ht="63" x14ac:dyDescent="0.25">
      <c r="A8" s="31">
        <v>2</v>
      </c>
      <c r="B8" s="89" t="s">
        <v>234</v>
      </c>
      <c r="C8" s="100" t="s">
        <v>235</v>
      </c>
      <c r="D8" s="100" t="s">
        <v>236</v>
      </c>
      <c r="E8" s="89">
        <v>2</v>
      </c>
      <c r="F8" s="89" t="s">
        <v>1321</v>
      </c>
      <c r="G8" s="100" t="s">
        <v>551</v>
      </c>
      <c r="H8" s="31">
        <v>6</v>
      </c>
      <c r="I8" s="100">
        <v>4</v>
      </c>
      <c r="J8" s="100"/>
      <c r="K8" s="100"/>
      <c r="L8" s="89" t="s">
        <v>1322</v>
      </c>
      <c r="M8" s="230"/>
      <c r="N8" s="230"/>
      <c r="O8" s="101">
        <v>4.4000000000000004</v>
      </c>
      <c r="P8" s="89">
        <f>I8*O8</f>
        <v>17.600000000000001</v>
      </c>
      <c r="Q8" s="89" t="s">
        <v>1323</v>
      </c>
      <c r="R8" s="89" t="s">
        <v>1324</v>
      </c>
      <c r="S8" s="89">
        <v>1</v>
      </c>
      <c r="T8" s="89" t="s">
        <v>1325</v>
      </c>
      <c r="U8" s="67">
        <v>1.1000000000000001</v>
      </c>
      <c r="V8" s="68">
        <f t="shared" ref="V8:V40" si="1">S8*U8</f>
        <v>1.1000000000000001</v>
      </c>
      <c r="W8" s="89" t="s">
        <v>233</v>
      </c>
      <c r="X8" s="102">
        <v>6510003232</v>
      </c>
      <c r="Y8" s="89" t="s">
        <v>1326</v>
      </c>
      <c r="Z8" s="17" t="s">
        <v>1327</v>
      </c>
      <c r="AA8" s="89" t="str">
        <f t="shared" si="0"/>
        <v>ул. Тракторная</v>
      </c>
      <c r="AB8" s="116"/>
      <c r="AC8" s="116"/>
    </row>
    <row r="9" spans="1:29" s="103" customFormat="1" ht="63" x14ac:dyDescent="0.25">
      <c r="A9" s="31">
        <v>3</v>
      </c>
      <c r="B9" s="89" t="s">
        <v>1328</v>
      </c>
      <c r="C9" s="100" t="s">
        <v>237</v>
      </c>
      <c r="D9" s="100" t="s">
        <v>238</v>
      </c>
      <c r="E9" s="89">
        <v>3</v>
      </c>
      <c r="F9" s="89" t="s">
        <v>1321</v>
      </c>
      <c r="G9" s="100" t="s">
        <v>551</v>
      </c>
      <c r="H9" s="31">
        <v>4</v>
      </c>
      <c r="I9" s="100">
        <v>4</v>
      </c>
      <c r="J9" s="100"/>
      <c r="K9" s="100"/>
      <c r="L9" s="89" t="s">
        <v>1322</v>
      </c>
      <c r="M9" s="230"/>
      <c r="N9" s="230"/>
      <c r="O9" s="101">
        <v>2.2000000000000002</v>
      </c>
      <c r="P9" s="89">
        <f>I9*O9</f>
        <v>8.8000000000000007</v>
      </c>
      <c r="Q9" s="89" t="s">
        <v>1323</v>
      </c>
      <c r="R9" s="89" t="s">
        <v>1324</v>
      </c>
      <c r="S9" s="89">
        <v>1</v>
      </c>
      <c r="T9" s="89" t="s">
        <v>1325</v>
      </c>
      <c r="U9" s="67">
        <v>1.1000000000000001</v>
      </c>
      <c r="V9" s="68">
        <f t="shared" si="1"/>
        <v>1.1000000000000001</v>
      </c>
      <c r="W9" s="89" t="s">
        <v>233</v>
      </c>
      <c r="X9" s="102">
        <v>6510003232</v>
      </c>
      <c r="Y9" s="89" t="s">
        <v>1326</v>
      </c>
      <c r="Z9" s="17" t="s">
        <v>1327</v>
      </c>
      <c r="AA9" s="17" t="str">
        <f t="shared" si="0"/>
        <v>ул. Калинина 85,87</v>
      </c>
      <c r="AB9" s="116"/>
      <c r="AC9" s="116"/>
    </row>
    <row r="10" spans="1:29" s="103" customFormat="1" ht="63" x14ac:dyDescent="0.25">
      <c r="A10" s="31">
        <v>4</v>
      </c>
      <c r="B10" s="89" t="s">
        <v>1329</v>
      </c>
      <c r="C10" s="100" t="s">
        <v>239</v>
      </c>
      <c r="D10" s="100" t="s">
        <v>240</v>
      </c>
      <c r="E10" s="89">
        <v>4</v>
      </c>
      <c r="F10" s="89" t="s">
        <v>1321</v>
      </c>
      <c r="G10" s="100" t="s">
        <v>551</v>
      </c>
      <c r="H10" s="31">
        <v>11</v>
      </c>
      <c r="I10" s="100">
        <v>4</v>
      </c>
      <c r="J10" s="100"/>
      <c r="K10" s="100"/>
      <c r="L10" s="89" t="s">
        <v>1322</v>
      </c>
      <c r="M10" s="230"/>
      <c r="N10" s="230"/>
      <c r="O10" s="101">
        <v>4.4000000000000004</v>
      </c>
      <c r="P10" s="89">
        <f>I10*O10</f>
        <v>17.600000000000001</v>
      </c>
      <c r="Q10" s="89" t="s">
        <v>1323</v>
      </c>
      <c r="R10" s="89" t="s">
        <v>1324</v>
      </c>
      <c r="S10" s="89">
        <v>1</v>
      </c>
      <c r="T10" s="89" t="s">
        <v>1325</v>
      </c>
      <c r="U10" s="67">
        <v>1.1000000000000001</v>
      </c>
      <c r="V10" s="68">
        <f t="shared" si="1"/>
        <v>1.1000000000000001</v>
      </c>
      <c r="W10" s="89" t="s">
        <v>233</v>
      </c>
      <c r="X10" s="102">
        <v>6510003232</v>
      </c>
      <c r="Y10" s="89" t="s">
        <v>1326</v>
      </c>
      <c r="Z10" s="17" t="s">
        <v>1327</v>
      </c>
      <c r="AA10" s="89" t="str">
        <f t="shared" si="0"/>
        <v>ул. Невельского, 24</v>
      </c>
      <c r="AB10" s="116"/>
      <c r="AC10" s="116"/>
    </row>
    <row r="11" spans="1:29" s="103" customFormat="1" ht="63" x14ac:dyDescent="0.25">
      <c r="A11" s="31">
        <v>5</v>
      </c>
      <c r="B11" s="89" t="s">
        <v>1330</v>
      </c>
      <c r="C11" s="100" t="s">
        <v>242</v>
      </c>
      <c r="D11" s="100" t="s">
        <v>243</v>
      </c>
      <c r="E11" s="89">
        <v>5</v>
      </c>
      <c r="F11" s="89" t="s">
        <v>1321</v>
      </c>
      <c r="G11" s="100" t="s">
        <v>551</v>
      </c>
      <c r="H11" s="31">
        <v>5</v>
      </c>
      <c r="I11" s="100">
        <v>4</v>
      </c>
      <c r="J11" s="100"/>
      <c r="K11" s="100"/>
      <c r="L11" s="89" t="s">
        <v>1322</v>
      </c>
      <c r="M11" s="230"/>
      <c r="N11" s="230"/>
      <c r="O11" s="101">
        <v>4.4000000000000004</v>
      </c>
      <c r="P11" s="89">
        <f t="shared" ref="P11:P43" si="2">I11*O11</f>
        <v>17.600000000000001</v>
      </c>
      <c r="Q11" s="89" t="s">
        <v>1323</v>
      </c>
      <c r="R11" s="89" t="s">
        <v>1324</v>
      </c>
      <c r="S11" s="89">
        <v>1</v>
      </c>
      <c r="T11" s="89" t="s">
        <v>1325</v>
      </c>
      <c r="U11" s="67">
        <v>1.1000000000000001</v>
      </c>
      <c r="V11" s="68">
        <f t="shared" si="1"/>
        <v>1.1000000000000001</v>
      </c>
      <c r="W11" s="89" t="s">
        <v>233</v>
      </c>
      <c r="X11" s="102">
        <v>6510003232</v>
      </c>
      <c r="Y11" s="89" t="s">
        <v>1326</v>
      </c>
      <c r="Z11" s="17" t="s">
        <v>1327</v>
      </c>
      <c r="AA11" s="17" t="str">
        <f t="shared" si="0"/>
        <v>ул. Рабочая, 8</v>
      </c>
      <c r="AB11" s="116"/>
      <c r="AC11" s="116"/>
    </row>
    <row r="12" spans="1:29" s="103" customFormat="1" ht="63" x14ac:dyDescent="0.25">
      <c r="A12" s="31">
        <v>6</v>
      </c>
      <c r="B12" s="89" t="s">
        <v>1331</v>
      </c>
      <c r="C12" s="100" t="s">
        <v>244</v>
      </c>
      <c r="D12" s="100" t="s">
        <v>245</v>
      </c>
      <c r="E12" s="89">
        <v>6</v>
      </c>
      <c r="F12" s="89" t="s">
        <v>1321</v>
      </c>
      <c r="G12" s="100" t="s">
        <v>551</v>
      </c>
      <c r="H12" s="31">
        <v>6</v>
      </c>
      <c r="I12" s="100">
        <v>3</v>
      </c>
      <c r="J12" s="100"/>
      <c r="K12" s="100"/>
      <c r="L12" s="89" t="s">
        <v>1322</v>
      </c>
      <c r="M12" s="230"/>
      <c r="N12" s="230"/>
      <c r="O12" s="101">
        <v>3.3</v>
      </c>
      <c r="P12" s="89">
        <f t="shared" si="2"/>
        <v>9.8999999999999986</v>
      </c>
      <c r="Q12" s="89" t="s">
        <v>1323</v>
      </c>
      <c r="R12" s="89" t="s">
        <v>1324</v>
      </c>
      <c r="S12" s="89">
        <v>1</v>
      </c>
      <c r="T12" s="89" t="s">
        <v>1325</v>
      </c>
      <c r="U12" s="67">
        <v>1.1000000000000001</v>
      </c>
      <c r="V12" s="68">
        <f t="shared" si="1"/>
        <v>1.1000000000000001</v>
      </c>
      <c r="W12" s="89" t="s">
        <v>233</v>
      </c>
      <c r="X12" s="102">
        <v>6510003232</v>
      </c>
      <c r="Y12" s="89" t="s">
        <v>1326</v>
      </c>
      <c r="Z12" s="17" t="s">
        <v>1327</v>
      </c>
      <c r="AA12" s="89" t="str">
        <f t="shared" si="0"/>
        <v>ул. Комсомольская 31А</v>
      </c>
      <c r="AB12" s="116"/>
      <c r="AC12" s="116"/>
    </row>
    <row r="13" spans="1:29" s="103" customFormat="1" ht="63" x14ac:dyDescent="0.25">
      <c r="A13" s="31">
        <v>7</v>
      </c>
      <c r="B13" s="89" t="s">
        <v>1332</v>
      </c>
      <c r="C13" s="100" t="s">
        <v>246</v>
      </c>
      <c r="D13" s="100" t="s">
        <v>247</v>
      </c>
      <c r="E13" s="89">
        <v>7</v>
      </c>
      <c r="F13" s="89" t="s">
        <v>232</v>
      </c>
      <c r="G13" s="100" t="s">
        <v>551</v>
      </c>
      <c r="H13" s="31">
        <v>11</v>
      </c>
      <c r="I13" s="100">
        <v>2</v>
      </c>
      <c r="J13" s="100"/>
      <c r="K13" s="100"/>
      <c r="L13" s="89" t="s">
        <v>1322</v>
      </c>
      <c r="M13" s="230"/>
      <c r="N13" s="230"/>
      <c r="O13" s="101">
        <v>2.2000000000000002</v>
      </c>
      <c r="P13" s="89">
        <f t="shared" si="2"/>
        <v>4.4000000000000004</v>
      </c>
      <c r="Q13" s="89" t="s">
        <v>1323</v>
      </c>
      <c r="R13" s="89" t="s">
        <v>1324</v>
      </c>
      <c r="S13" s="89">
        <v>1</v>
      </c>
      <c r="T13" s="89" t="s">
        <v>1325</v>
      </c>
      <c r="U13" s="67">
        <v>1.1000000000000001</v>
      </c>
      <c r="V13" s="68">
        <f t="shared" si="1"/>
        <v>1.1000000000000001</v>
      </c>
      <c r="W13" s="89" t="s">
        <v>233</v>
      </c>
      <c r="X13" s="102">
        <v>6510003232</v>
      </c>
      <c r="Y13" s="89" t="s">
        <v>1326</v>
      </c>
      <c r="Z13" s="17" t="s">
        <v>1327</v>
      </c>
      <c r="AA13" s="17" t="str">
        <f t="shared" si="0"/>
        <v>ул. Дьяконова 17</v>
      </c>
      <c r="AB13" s="116"/>
      <c r="AC13" s="116"/>
    </row>
    <row r="14" spans="1:29" s="103" customFormat="1" ht="63" x14ac:dyDescent="0.25">
      <c r="A14" s="31">
        <v>8</v>
      </c>
      <c r="B14" s="89" t="s">
        <v>1333</v>
      </c>
      <c r="C14" s="100" t="s">
        <v>248</v>
      </c>
      <c r="D14" s="100" t="s">
        <v>249</v>
      </c>
      <c r="E14" s="89">
        <v>8</v>
      </c>
      <c r="F14" s="89" t="s">
        <v>232</v>
      </c>
      <c r="G14" s="100" t="s">
        <v>551</v>
      </c>
      <c r="H14" s="31">
        <v>12</v>
      </c>
      <c r="I14" s="100">
        <v>3</v>
      </c>
      <c r="J14" s="100"/>
      <c r="K14" s="100"/>
      <c r="L14" s="89" t="s">
        <v>1322</v>
      </c>
      <c r="M14" s="230"/>
      <c r="N14" s="230"/>
      <c r="O14" s="101">
        <v>3.3</v>
      </c>
      <c r="P14" s="89">
        <f t="shared" si="2"/>
        <v>9.8999999999999986</v>
      </c>
      <c r="Q14" s="89" t="s">
        <v>1323</v>
      </c>
      <c r="R14" s="89" t="s">
        <v>1324</v>
      </c>
      <c r="S14" s="89">
        <v>1</v>
      </c>
      <c r="T14" s="89" t="s">
        <v>1325</v>
      </c>
      <c r="U14" s="67">
        <v>1.1000000000000001</v>
      </c>
      <c r="V14" s="68">
        <f t="shared" si="1"/>
        <v>1.1000000000000001</v>
      </c>
      <c r="W14" s="89" t="s">
        <v>233</v>
      </c>
      <c r="X14" s="102">
        <v>6510003232</v>
      </c>
      <c r="Y14" s="89" t="s">
        <v>1326</v>
      </c>
      <c r="Z14" s="17" t="s">
        <v>1327</v>
      </c>
      <c r="AA14" s="89" t="str">
        <f t="shared" si="0"/>
        <v>ул. Дьяконова 13</v>
      </c>
      <c r="AB14" s="116"/>
      <c r="AC14" s="116"/>
    </row>
    <row r="15" spans="1:29" s="103" customFormat="1" ht="63" x14ac:dyDescent="0.25">
      <c r="A15" s="31">
        <v>9</v>
      </c>
      <c r="B15" s="89" t="s">
        <v>1334</v>
      </c>
      <c r="C15" s="100" t="s">
        <v>250</v>
      </c>
      <c r="D15" s="100" t="s">
        <v>251</v>
      </c>
      <c r="E15" s="89">
        <v>9</v>
      </c>
      <c r="F15" s="89" t="s">
        <v>1321</v>
      </c>
      <c r="G15" s="100" t="s">
        <v>551</v>
      </c>
      <c r="H15" s="31">
        <v>5</v>
      </c>
      <c r="I15" s="100">
        <v>3</v>
      </c>
      <c r="J15" s="100"/>
      <c r="K15" s="100"/>
      <c r="L15" s="89" t="s">
        <v>1322</v>
      </c>
      <c r="M15" s="230"/>
      <c r="N15" s="230"/>
      <c r="O15" s="101">
        <v>3.3</v>
      </c>
      <c r="P15" s="89">
        <f t="shared" si="2"/>
        <v>9.8999999999999986</v>
      </c>
      <c r="Q15" s="89" t="s">
        <v>1323</v>
      </c>
      <c r="R15" s="89" t="s">
        <v>1324</v>
      </c>
      <c r="S15" s="89">
        <v>1</v>
      </c>
      <c r="T15" s="89" t="s">
        <v>1325</v>
      </c>
      <c r="U15" s="67">
        <v>1.1000000000000001</v>
      </c>
      <c r="V15" s="68">
        <f t="shared" si="1"/>
        <v>1.1000000000000001</v>
      </c>
      <c r="W15" s="89" t="s">
        <v>233</v>
      </c>
      <c r="X15" s="102">
        <v>6510003232</v>
      </c>
      <c r="Y15" s="89" t="s">
        <v>1326</v>
      </c>
      <c r="Z15" s="17" t="s">
        <v>1327</v>
      </c>
      <c r="AA15" s="17" t="str">
        <f t="shared" si="0"/>
        <v>ул.Кирова 8А</v>
      </c>
      <c r="AB15" s="116"/>
      <c r="AC15" s="116"/>
    </row>
    <row r="16" spans="1:29" s="103" customFormat="1" ht="63" x14ac:dyDescent="0.25">
      <c r="A16" s="31">
        <v>10</v>
      </c>
      <c r="B16" s="89" t="s">
        <v>1335</v>
      </c>
      <c r="C16" s="100" t="s">
        <v>252</v>
      </c>
      <c r="D16" s="100" t="s">
        <v>253</v>
      </c>
      <c r="E16" s="89">
        <v>10</v>
      </c>
      <c r="F16" s="89" t="s">
        <v>1321</v>
      </c>
      <c r="G16" s="100" t="s">
        <v>551</v>
      </c>
      <c r="H16" s="31">
        <v>9</v>
      </c>
      <c r="I16" s="100">
        <v>4</v>
      </c>
      <c r="J16" s="100"/>
      <c r="K16" s="100"/>
      <c r="L16" s="89" t="s">
        <v>1322</v>
      </c>
      <c r="M16" s="230"/>
      <c r="N16" s="230"/>
      <c r="O16" s="101">
        <v>4.4000000000000004</v>
      </c>
      <c r="P16" s="89">
        <f t="shared" si="2"/>
        <v>17.600000000000001</v>
      </c>
      <c r="Q16" s="89" t="s">
        <v>1323</v>
      </c>
      <c r="R16" s="89" t="s">
        <v>1324</v>
      </c>
      <c r="S16" s="89">
        <v>1</v>
      </c>
      <c r="T16" s="89" t="s">
        <v>1325</v>
      </c>
      <c r="U16" s="67">
        <v>1.1000000000000001</v>
      </c>
      <c r="V16" s="68">
        <f t="shared" si="1"/>
        <v>1.1000000000000001</v>
      </c>
      <c r="W16" s="89" t="s">
        <v>233</v>
      </c>
      <c r="X16" s="102">
        <v>6510003232</v>
      </c>
      <c r="Y16" s="89" t="s">
        <v>1326</v>
      </c>
      <c r="Z16" s="17" t="s">
        <v>1327</v>
      </c>
      <c r="AA16" s="89" t="str">
        <f t="shared" si="0"/>
        <v>ул.Красноармейская, 4</v>
      </c>
      <c r="AB16" s="116"/>
      <c r="AC16" s="116"/>
    </row>
    <row r="17" spans="1:29" s="103" customFormat="1" ht="63" x14ac:dyDescent="0.25">
      <c r="A17" s="31">
        <v>11</v>
      </c>
      <c r="B17" s="89" t="s">
        <v>254</v>
      </c>
      <c r="C17" s="100" t="s">
        <v>255</v>
      </c>
      <c r="D17" s="100" t="s">
        <v>256</v>
      </c>
      <c r="E17" s="89">
        <v>11</v>
      </c>
      <c r="F17" s="89" t="s">
        <v>1321</v>
      </c>
      <c r="G17" s="100" t="s">
        <v>551</v>
      </c>
      <c r="H17" s="31">
        <v>8</v>
      </c>
      <c r="I17" s="100">
        <v>4</v>
      </c>
      <c r="J17" s="100"/>
      <c r="K17" s="100"/>
      <c r="L17" s="89" t="s">
        <v>1322</v>
      </c>
      <c r="M17" s="230"/>
      <c r="N17" s="230"/>
      <c r="O17" s="101">
        <v>4.4000000000000004</v>
      </c>
      <c r="P17" s="89">
        <f t="shared" si="2"/>
        <v>17.600000000000001</v>
      </c>
      <c r="Q17" s="89" t="s">
        <v>1323</v>
      </c>
      <c r="R17" s="89" t="s">
        <v>1324</v>
      </c>
      <c r="S17" s="89">
        <v>1</v>
      </c>
      <c r="T17" s="89" t="s">
        <v>1325</v>
      </c>
      <c r="U17" s="67">
        <v>1.1000000000000001</v>
      </c>
      <c r="V17" s="68">
        <f t="shared" si="1"/>
        <v>1.1000000000000001</v>
      </c>
      <c r="W17" s="89" t="s">
        <v>233</v>
      </c>
      <c r="X17" s="102">
        <v>6510003232</v>
      </c>
      <c r="Y17" s="89" t="s">
        <v>1326</v>
      </c>
      <c r="Z17" s="17" t="s">
        <v>1327</v>
      </c>
      <c r="AA17" s="17" t="str">
        <f t="shared" si="0"/>
        <v>ул. Чехова</v>
      </c>
      <c r="AB17" s="116"/>
      <c r="AC17" s="116"/>
    </row>
    <row r="18" spans="1:29" s="103" customFormat="1" ht="63" x14ac:dyDescent="0.25">
      <c r="A18" s="31">
        <v>12</v>
      </c>
      <c r="B18" s="89" t="s">
        <v>1336</v>
      </c>
      <c r="C18" s="100" t="s">
        <v>258</v>
      </c>
      <c r="D18" s="100" t="s">
        <v>259</v>
      </c>
      <c r="E18" s="89">
        <v>12</v>
      </c>
      <c r="F18" s="89" t="s">
        <v>1321</v>
      </c>
      <c r="G18" s="100" t="s">
        <v>551</v>
      </c>
      <c r="H18" s="31">
        <v>13</v>
      </c>
      <c r="I18" s="100">
        <v>4</v>
      </c>
      <c r="J18" s="100"/>
      <c r="K18" s="100"/>
      <c r="L18" s="89" t="s">
        <v>1322</v>
      </c>
      <c r="M18" s="230"/>
      <c r="N18" s="230"/>
      <c r="O18" s="101">
        <v>4.4000000000000004</v>
      </c>
      <c r="P18" s="89">
        <f t="shared" si="2"/>
        <v>17.600000000000001</v>
      </c>
      <c r="Q18" s="89" t="s">
        <v>1323</v>
      </c>
      <c r="R18" s="89" t="s">
        <v>1324</v>
      </c>
      <c r="S18" s="89">
        <v>1</v>
      </c>
      <c r="T18" s="89" t="s">
        <v>1325</v>
      </c>
      <c r="U18" s="67">
        <v>1.1000000000000001</v>
      </c>
      <c r="V18" s="68">
        <f t="shared" si="1"/>
        <v>1.1000000000000001</v>
      </c>
      <c r="W18" s="89" t="s">
        <v>233</v>
      </c>
      <c r="X18" s="102">
        <v>6510003232</v>
      </c>
      <c r="Y18" s="89" t="s">
        <v>1326</v>
      </c>
      <c r="Z18" s="17" t="s">
        <v>1327</v>
      </c>
      <c r="AA18" s="89" t="str">
        <f t="shared" si="0"/>
        <v>ул. Пионерская 5</v>
      </c>
      <c r="AB18" s="116"/>
      <c r="AC18" s="116"/>
    </row>
    <row r="19" spans="1:29" s="103" customFormat="1" ht="63" x14ac:dyDescent="0.25">
      <c r="A19" s="31">
        <v>13</v>
      </c>
      <c r="B19" s="89" t="s">
        <v>257</v>
      </c>
      <c r="C19" s="100" t="s">
        <v>260</v>
      </c>
      <c r="D19" s="100" t="s">
        <v>261</v>
      </c>
      <c r="E19" s="89">
        <v>13</v>
      </c>
      <c r="F19" s="89" t="s">
        <v>1337</v>
      </c>
      <c r="G19" s="100" t="s">
        <v>551</v>
      </c>
      <c r="H19" s="31">
        <v>6</v>
      </c>
      <c r="I19" s="100">
        <v>1</v>
      </c>
      <c r="J19" s="100"/>
      <c r="K19" s="100"/>
      <c r="L19" s="89" t="s">
        <v>1322</v>
      </c>
      <c r="M19" s="230"/>
      <c r="N19" s="230"/>
      <c r="O19" s="101">
        <v>1.1000000000000001</v>
      </c>
      <c r="P19" s="89">
        <f t="shared" si="2"/>
        <v>1.1000000000000001</v>
      </c>
      <c r="Q19" s="89" t="s">
        <v>1323</v>
      </c>
      <c r="R19" s="89" t="s">
        <v>1324</v>
      </c>
      <c r="S19" s="89">
        <v>1</v>
      </c>
      <c r="T19" s="89" t="s">
        <v>1325</v>
      </c>
      <c r="U19" s="67">
        <v>1.1000000000000001</v>
      </c>
      <c r="V19" s="68">
        <f>S19*U19</f>
        <v>1.1000000000000001</v>
      </c>
      <c r="W19" s="89" t="s">
        <v>233</v>
      </c>
      <c r="X19" s="102">
        <v>6510003232</v>
      </c>
      <c r="Y19" s="89" t="s">
        <v>1326</v>
      </c>
      <c r="Z19" s="17" t="s">
        <v>1327</v>
      </c>
      <c r="AA19" s="17" t="str">
        <f t="shared" si="0"/>
        <v>ул. Пионерская</v>
      </c>
      <c r="AB19" s="116"/>
      <c r="AC19" s="116"/>
    </row>
    <row r="20" spans="1:29" s="103" customFormat="1" ht="63" x14ac:dyDescent="0.25">
      <c r="A20" s="31">
        <v>14</v>
      </c>
      <c r="B20" s="89" t="s">
        <v>1338</v>
      </c>
      <c r="C20" s="100" t="s">
        <v>262</v>
      </c>
      <c r="D20" s="100" t="s">
        <v>263</v>
      </c>
      <c r="E20" s="89">
        <v>14</v>
      </c>
      <c r="F20" s="89" t="s">
        <v>1321</v>
      </c>
      <c r="G20" s="100" t="s">
        <v>551</v>
      </c>
      <c r="H20" s="31">
        <v>13</v>
      </c>
      <c r="I20" s="100">
        <v>4</v>
      </c>
      <c r="J20" s="100"/>
      <c r="K20" s="100"/>
      <c r="L20" s="89" t="s">
        <v>1322</v>
      </c>
      <c r="M20" s="230"/>
      <c r="N20" s="230"/>
      <c r="O20" s="101">
        <v>4.4000000000000004</v>
      </c>
      <c r="P20" s="89">
        <f t="shared" si="2"/>
        <v>17.600000000000001</v>
      </c>
      <c r="Q20" s="89" t="s">
        <v>1323</v>
      </c>
      <c r="R20" s="89" t="s">
        <v>1324</v>
      </c>
      <c r="S20" s="89">
        <v>1</v>
      </c>
      <c r="T20" s="89" t="s">
        <v>1325</v>
      </c>
      <c r="U20" s="67">
        <v>1.1000000000000001</v>
      </c>
      <c r="V20" s="68">
        <f t="shared" si="1"/>
        <v>1.1000000000000001</v>
      </c>
      <c r="W20" s="89" t="s">
        <v>233</v>
      </c>
      <c r="X20" s="102">
        <v>6510003232</v>
      </c>
      <c r="Y20" s="89" t="s">
        <v>1326</v>
      </c>
      <c r="Z20" s="17" t="s">
        <v>1327</v>
      </c>
      <c r="AA20" s="89" t="str">
        <f t="shared" si="0"/>
        <v>ул. Пудова, 9</v>
      </c>
      <c r="AB20" s="116"/>
      <c r="AC20" s="116"/>
    </row>
    <row r="21" spans="1:29" s="103" customFormat="1" ht="63" x14ac:dyDescent="0.25">
      <c r="A21" s="31">
        <v>15</v>
      </c>
      <c r="B21" s="89" t="s">
        <v>264</v>
      </c>
      <c r="C21" s="100" t="s">
        <v>265</v>
      </c>
      <c r="D21" s="100" t="s">
        <v>266</v>
      </c>
      <c r="E21" s="89">
        <v>15</v>
      </c>
      <c r="F21" s="89" t="s">
        <v>1337</v>
      </c>
      <c r="G21" s="100" t="s">
        <v>551</v>
      </c>
      <c r="H21" s="31">
        <v>6</v>
      </c>
      <c r="I21" s="100">
        <v>2</v>
      </c>
      <c r="J21" s="100"/>
      <c r="K21" s="100"/>
      <c r="L21" s="89" t="s">
        <v>1322</v>
      </c>
      <c r="M21" s="230"/>
      <c r="N21" s="230"/>
      <c r="O21" s="101">
        <v>2.2000000000000002</v>
      </c>
      <c r="P21" s="89">
        <f t="shared" si="2"/>
        <v>4.4000000000000004</v>
      </c>
      <c r="Q21" s="89" t="s">
        <v>1323</v>
      </c>
      <c r="R21" s="89" t="s">
        <v>1324</v>
      </c>
      <c r="S21" s="89">
        <v>1</v>
      </c>
      <c r="T21" s="89" t="s">
        <v>1325</v>
      </c>
      <c r="U21" s="67">
        <v>1.1000000000000001</v>
      </c>
      <c r="V21" s="68">
        <f t="shared" si="1"/>
        <v>1.1000000000000001</v>
      </c>
      <c r="W21" s="89" t="s">
        <v>233</v>
      </c>
      <c r="X21" s="102">
        <v>6510003232</v>
      </c>
      <c r="Y21" s="89" t="s">
        <v>1326</v>
      </c>
      <c r="Z21" s="17" t="s">
        <v>1327</v>
      </c>
      <c r="AA21" s="17" t="str">
        <f t="shared" si="0"/>
        <v>пер. Рябиновый-ул.Зеленая</v>
      </c>
      <c r="AB21" s="116"/>
      <c r="AC21" s="116"/>
    </row>
    <row r="22" spans="1:29" s="103" customFormat="1" ht="63" x14ac:dyDescent="0.25">
      <c r="A22" s="31">
        <v>16</v>
      </c>
      <c r="B22" s="89" t="s">
        <v>267</v>
      </c>
      <c r="C22" s="100" t="s">
        <v>268</v>
      </c>
      <c r="D22" s="100" t="s">
        <v>269</v>
      </c>
      <c r="E22" s="89">
        <v>16</v>
      </c>
      <c r="F22" s="89" t="s">
        <v>1337</v>
      </c>
      <c r="G22" s="100" t="s">
        <v>551</v>
      </c>
      <c r="H22" s="31">
        <v>6</v>
      </c>
      <c r="I22" s="100">
        <v>2</v>
      </c>
      <c r="J22" s="100"/>
      <c r="K22" s="100"/>
      <c r="L22" s="89" t="s">
        <v>1322</v>
      </c>
      <c r="M22" s="230"/>
      <c r="N22" s="230"/>
      <c r="O22" s="101">
        <v>2.2000000000000002</v>
      </c>
      <c r="P22" s="89">
        <f t="shared" si="2"/>
        <v>4.4000000000000004</v>
      </c>
      <c r="Q22" s="89" t="s">
        <v>1323</v>
      </c>
      <c r="R22" s="89" t="s">
        <v>1324</v>
      </c>
      <c r="S22" s="89">
        <v>1</v>
      </c>
      <c r="T22" s="89" t="s">
        <v>1325</v>
      </c>
      <c r="U22" s="67">
        <v>1.1000000000000001</v>
      </c>
      <c r="V22" s="68">
        <f t="shared" si="1"/>
        <v>1.1000000000000001</v>
      </c>
      <c r="W22" s="89" t="s">
        <v>233</v>
      </c>
      <c r="X22" s="102">
        <v>6510003232</v>
      </c>
      <c r="Y22" s="89" t="s">
        <v>1326</v>
      </c>
      <c r="Z22" s="17" t="s">
        <v>1327</v>
      </c>
      <c r="AA22" s="89" t="str">
        <f t="shared" si="0"/>
        <v>ул. Эстакадная</v>
      </c>
      <c r="AB22" s="116"/>
      <c r="AC22" s="116"/>
    </row>
    <row r="23" spans="1:29" s="103" customFormat="1" ht="63" x14ac:dyDescent="0.25">
      <c r="A23" s="31">
        <v>17</v>
      </c>
      <c r="B23" s="89" t="s">
        <v>1339</v>
      </c>
      <c r="C23" s="100" t="s">
        <v>270</v>
      </c>
      <c r="D23" s="100" t="s">
        <v>271</v>
      </c>
      <c r="E23" s="89">
        <v>17</v>
      </c>
      <c r="F23" s="89" t="s">
        <v>1337</v>
      </c>
      <c r="G23" s="100" t="s">
        <v>551</v>
      </c>
      <c r="H23" s="31">
        <v>5</v>
      </c>
      <c r="I23" s="100">
        <v>2</v>
      </c>
      <c r="J23" s="100"/>
      <c r="K23" s="100"/>
      <c r="L23" s="89" t="s">
        <v>1322</v>
      </c>
      <c r="M23" s="230"/>
      <c r="N23" s="230"/>
      <c r="O23" s="101">
        <v>2.2000000000000002</v>
      </c>
      <c r="P23" s="89">
        <f t="shared" si="2"/>
        <v>4.4000000000000004</v>
      </c>
      <c r="Q23" s="89" t="s">
        <v>1323</v>
      </c>
      <c r="R23" s="89" t="s">
        <v>1324</v>
      </c>
      <c r="S23" s="89">
        <v>1</v>
      </c>
      <c r="T23" s="89" t="s">
        <v>1325</v>
      </c>
      <c r="U23" s="67">
        <v>1.1000000000000001</v>
      </c>
      <c r="V23" s="68">
        <f t="shared" si="1"/>
        <v>1.1000000000000001</v>
      </c>
      <c r="W23" s="89" t="s">
        <v>233</v>
      </c>
      <c r="X23" s="102">
        <v>6510003232</v>
      </c>
      <c r="Y23" s="89" t="s">
        <v>1326</v>
      </c>
      <c r="Z23" s="17" t="s">
        <v>1327</v>
      </c>
      <c r="AA23" s="17" t="str">
        <f t="shared" si="0"/>
        <v>ул.Зеленая,32</v>
      </c>
      <c r="AB23" s="116"/>
      <c r="AC23" s="116"/>
    </row>
    <row r="24" spans="1:29" s="103" customFormat="1" ht="63" x14ac:dyDescent="0.25">
      <c r="A24" s="31">
        <v>18</v>
      </c>
      <c r="B24" s="89" t="s">
        <v>1340</v>
      </c>
      <c r="C24" s="100" t="s">
        <v>274</v>
      </c>
      <c r="D24" s="100" t="s">
        <v>275</v>
      </c>
      <c r="E24" s="89">
        <v>18</v>
      </c>
      <c r="F24" s="89" t="s">
        <v>1337</v>
      </c>
      <c r="G24" s="100" t="s">
        <v>551</v>
      </c>
      <c r="H24" s="31">
        <v>6</v>
      </c>
      <c r="I24" s="100">
        <v>2</v>
      </c>
      <c r="J24" s="100"/>
      <c r="K24" s="100"/>
      <c r="L24" s="89" t="s">
        <v>1322</v>
      </c>
      <c r="M24" s="230"/>
      <c r="N24" s="230"/>
      <c r="O24" s="101">
        <v>2.2000000000000002</v>
      </c>
      <c r="P24" s="89">
        <f t="shared" si="2"/>
        <v>4.4000000000000004</v>
      </c>
      <c r="Q24" s="89" t="s">
        <v>1323</v>
      </c>
      <c r="R24" s="89" t="s">
        <v>1324</v>
      </c>
      <c r="S24" s="89">
        <v>1</v>
      </c>
      <c r="T24" s="89" t="s">
        <v>1325</v>
      </c>
      <c r="U24" s="67">
        <v>1.1000000000000001</v>
      </c>
      <c r="V24" s="68">
        <f t="shared" si="1"/>
        <v>1.1000000000000001</v>
      </c>
      <c r="W24" s="89" t="s">
        <v>233</v>
      </c>
      <c r="X24" s="102">
        <v>6510003232</v>
      </c>
      <c r="Y24" s="89" t="s">
        <v>1326</v>
      </c>
      <c r="Z24" s="17" t="s">
        <v>1327</v>
      </c>
      <c r="AA24" s="89" t="str">
        <f t="shared" si="0"/>
        <v>ул. Лесная,2А</v>
      </c>
      <c r="AB24" s="116"/>
      <c r="AC24" s="116"/>
    </row>
    <row r="25" spans="1:29" s="103" customFormat="1" ht="63" x14ac:dyDescent="0.25">
      <c r="A25" s="31">
        <v>19</v>
      </c>
      <c r="B25" s="89" t="s">
        <v>276</v>
      </c>
      <c r="C25" s="104" t="s">
        <v>277</v>
      </c>
      <c r="D25" s="105" t="s">
        <v>278</v>
      </c>
      <c r="E25" s="89">
        <v>19</v>
      </c>
      <c r="F25" s="89" t="s">
        <v>1321</v>
      </c>
      <c r="G25" s="100" t="s">
        <v>551</v>
      </c>
      <c r="H25" s="31">
        <v>6</v>
      </c>
      <c r="I25" s="100">
        <v>4</v>
      </c>
      <c r="J25" s="100"/>
      <c r="K25" s="100"/>
      <c r="L25" s="89" t="s">
        <v>1322</v>
      </c>
      <c r="M25" s="230"/>
      <c r="N25" s="230"/>
      <c r="O25" s="101">
        <v>4.4000000000000004</v>
      </c>
      <c r="P25" s="89">
        <f t="shared" si="2"/>
        <v>17.600000000000001</v>
      </c>
      <c r="Q25" s="89" t="s">
        <v>1323</v>
      </c>
      <c r="R25" s="89" t="s">
        <v>1324</v>
      </c>
      <c r="S25" s="89">
        <v>1</v>
      </c>
      <c r="T25" s="89" t="s">
        <v>1325</v>
      </c>
      <c r="U25" s="67">
        <v>1.1000000000000001</v>
      </c>
      <c r="V25" s="68">
        <f t="shared" si="1"/>
        <v>1.1000000000000001</v>
      </c>
      <c r="W25" s="89" t="s">
        <v>233</v>
      </c>
      <c r="X25" s="102">
        <v>6510003232</v>
      </c>
      <c r="Y25" s="89" t="s">
        <v>1326</v>
      </c>
      <c r="Z25" s="17" t="s">
        <v>1327</v>
      </c>
      <c r="AA25" s="17" t="str">
        <f t="shared" si="0"/>
        <v>ул.Горького-Комсомольская</v>
      </c>
      <c r="AB25" s="116"/>
      <c r="AC25" s="116"/>
    </row>
    <row r="26" spans="1:29" s="103" customFormat="1" ht="63" x14ac:dyDescent="0.25">
      <c r="A26" s="31">
        <v>20</v>
      </c>
      <c r="B26" s="89" t="s">
        <v>1341</v>
      </c>
      <c r="C26" s="104" t="s">
        <v>279</v>
      </c>
      <c r="D26" s="100" t="s">
        <v>280</v>
      </c>
      <c r="E26" s="89">
        <v>20</v>
      </c>
      <c r="F26" s="89" t="s">
        <v>1342</v>
      </c>
      <c r="G26" s="100" t="s">
        <v>551</v>
      </c>
      <c r="H26" s="31">
        <v>6</v>
      </c>
      <c r="I26" s="100">
        <v>2</v>
      </c>
      <c r="J26" s="100"/>
      <c r="K26" s="100"/>
      <c r="L26" s="89" t="s">
        <v>1322</v>
      </c>
      <c r="M26" s="230"/>
      <c r="N26" s="230"/>
      <c r="O26" s="101">
        <v>2.2000000000000002</v>
      </c>
      <c r="P26" s="89">
        <f t="shared" si="2"/>
        <v>4.4000000000000004</v>
      </c>
      <c r="Q26" s="89" t="s">
        <v>1323</v>
      </c>
      <c r="R26" s="89" t="s">
        <v>1324</v>
      </c>
      <c r="S26" s="89">
        <v>1</v>
      </c>
      <c r="T26" s="89" t="s">
        <v>1325</v>
      </c>
      <c r="U26" s="67">
        <v>1.1000000000000001</v>
      </c>
      <c r="V26" s="68">
        <f t="shared" si="1"/>
        <v>1.1000000000000001</v>
      </c>
      <c r="W26" s="89" t="s">
        <v>233</v>
      </c>
      <c r="X26" s="102">
        <v>6510003232</v>
      </c>
      <c r="Y26" s="89" t="s">
        <v>1326</v>
      </c>
      <c r="Z26" s="17" t="s">
        <v>1327</v>
      </c>
      <c r="AA26" s="89" t="str">
        <f t="shared" si="0"/>
        <v>ул.Дьяконова,38</v>
      </c>
      <c r="AB26" s="116"/>
      <c r="AC26" s="116"/>
    </row>
    <row r="27" spans="1:29" s="103" customFormat="1" ht="63" x14ac:dyDescent="0.25">
      <c r="A27" s="31">
        <v>21</v>
      </c>
      <c r="B27" s="89" t="s">
        <v>1343</v>
      </c>
      <c r="C27" s="105" t="s">
        <v>281</v>
      </c>
      <c r="D27" s="104" t="s">
        <v>282</v>
      </c>
      <c r="E27" s="89">
        <v>21</v>
      </c>
      <c r="F27" s="89" t="s">
        <v>1342</v>
      </c>
      <c r="G27" s="100" t="s">
        <v>551</v>
      </c>
      <c r="H27" s="31">
        <v>6</v>
      </c>
      <c r="I27" s="100">
        <v>2</v>
      </c>
      <c r="J27" s="100"/>
      <c r="K27" s="100"/>
      <c r="L27" s="89" t="s">
        <v>1322</v>
      </c>
      <c r="M27" s="230"/>
      <c r="N27" s="230"/>
      <c r="O27" s="101">
        <v>2.2000000000000002</v>
      </c>
      <c r="P27" s="89">
        <f t="shared" si="2"/>
        <v>4.4000000000000004</v>
      </c>
      <c r="Q27" s="89" t="s">
        <v>1323</v>
      </c>
      <c r="R27" s="89" t="s">
        <v>1324</v>
      </c>
      <c r="S27" s="89">
        <v>1</v>
      </c>
      <c r="T27" s="89" t="s">
        <v>1325</v>
      </c>
      <c r="U27" s="67">
        <v>1.1000000000000001</v>
      </c>
      <c r="V27" s="68">
        <f t="shared" si="1"/>
        <v>1.1000000000000001</v>
      </c>
      <c r="W27" s="89" t="s">
        <v>233</v>
      </c>
      <c r="X27" s="102">
        <v>6510003232</v>
      </c>
      <c r="Y27" s="89" t="s">
        <v>1326</v>
      </c>
      <c r="Z27" s="17" t="s">
        <v>1327</v>
      </c>
      <c r="AA27" s="17" t="str">
        <f t="shared" si="0"/>
        <v>ул.Дьяконова,42</v>
      </c>
      <c r="AB27" s="116"/>
      <c r="AC27" s="116"/>
    </row>
    <row r="28" spans="1:29" s="103" customFormat="1" ht="63" x14ac:dyDescent="0.25">
      <c r="A28" s="31">
        <v>22</v>
      </c>
      <c r="B28" s="89" t="s">
        <v>1344</v>
      </c>
      <c r="C28" s="100" t="s">
        <v>283</v>
      </c>
      <c r="D28" s="100" t="s">
        <v>284</v>
      </c>
      <c r="E28" s="89">
        <v>22</v>
      </c>
      <c r="F28" s="89" t="s">
        <v>1342</v>
      </c>
      <c r="G28" s="100" t="s">
        <v>551</v>
      </c>
      <c r="H28" s="31">
        <v>6</v>
      </c>
      <c r="I28" s="100">
        <v>2</v>
      </c>
      <c r="J28" s="100"/>
      <c r="K28" s="100"/>
      <c r="L28" s="89" t="s">
        <v>1322</v>
      </c>
      <c r="M28" s="230"/>
      <c r="N28" s="230"/>
      <c r="O28" s="101">
        <v>2.2000000000000002</v>
      </c>
      <c r="P28" s="89">
        <f t="shared" si="2"/>
        <v>4.4000000000000004</v>
      </c>
      <c r="Q28" s="89" t="s">
        <v>1323</v>
      </c>
      <c r="R28" s="89" t="s">
        <v>1324</v>
      </c>
      <c r="S28" s="89">
        <v>1</v>
      </c>
      <c r="T28" s="89" t="s">
        <v>1325</v>
      </c>
      <c r="U28" s="67">
        <v>1.1000000000000001</v>
      </c>
      <c r="V28" s="68">
        <f t="shared" si="1"/>
        <v>1.1000000000000001</v>
      </c>
      <c r="W28" s="89" t="s">
        <v>233</v>
      </c>
      <c r="X28" s="102">
        <v>6510003232</v>
      </c>
      <c r="Y28" s="89" t="s">
        <v>1326</v>
      </c>
      <c r="Z28" s="17" t="s">
        <v>1327</v>
      </c>
      <c r="AA28" s="89" t="str">
        <f t="shared" si="0"/>
        <v>ул.Пудова,16,18</v>
      </c>
      <c r="AB28" s="116"/>
      <c r="AC28" s="116"/>
    </row>
    <row r="29" spans="1:29" s="103" customFormat="1" ht="63" x14ac:dyDescent="0.25">
      <c r="A29" s="31">
        <v>23</v>
      </c>
      <c r="B29" s="89" t="s">
        <v>1345</v>
      </c>
      <c r="C29" s="100" t="s">
        <v>285</v>
      </c>
      <c r="D29" s="100" t="s">
        <v>286</v>
      </c>
      <c r="E29" s="89">
        <v>23</v>
      </c>
      <c r="F29" s="89" t="s">
        <v>1342</v>
      </c>
      <c r="G29" s="100" t="s">
        <v>551</v>
      </c>
      <c r="H29" s="31">
        <v>6</v>
      </c>
      <c r="I29" s="100">
        <v>3</v>
      </c>
      <c r="J29" s="100"/>
      <c r="K29" s="100"/>
      <c r="L29" s="89" t="s">
        <v>1322</v>
      </c>
      <c r="M29" s="230"/>
      <c r="N29" s="230"/>
      <c r="O29" s="101">
        <v>3.3</v>
      </c>
      <c r="P29" s="89">
        <f t="shared" si="2"/>
        <v>9.8999999999999986</v>
      </c>
      <c r="Q29" s="89" t="s">
        <v>1323</v>
      </c>
      <c r="R29" s="89" t="s">
        <v>1324</v>
      </c>
      <c r="S29" s="89">
        <v>1</v>
      </c>
      <c r="T29" s="89" t="s">
        <v>1325</v>
      </c>
      <c r="U29" s="67">
        <v>1.1000000000000001</v>
      </c>
      <c r="V29" s="68">
        <f>S29*U29</f>
        <v>1.1000000000000001</v>
      </c>
      <c r="W29" s="89" t="s">
        <v>233</v>
      </c>
      <c r="X29" s="102">
        <v>6510003232</v>
      </c>
      <c r="Y29" s="89" t="s">
        <v>1326</v>
      </c>
      <c r="Z29" s="17" t="s">
        <v>1327</v>
      </c>
      <c r="AA29" s="17" t="str">
        <f t="shared" si="0"/>
        <v>ул.Пудова,23</v>
      </c>
      <c r="AB29" s="116"/>
      <c r="AC29" s="116"/>
    </row>
    <row r="30" spans="1:29" s="103" customFormat="1" ht="63" x14ac:dyDescent="0.25">
      <c r="A30" s="31">
        <v>24</v>
      </c>
      <c r="B30" s="89" t="s">
        <v>1345</v>
      </c>
      <c r="C30" s="100" t="s">
        <v>287</v>
      </c>
      <c r="D30" s="100" t="s">
        <v>288</v>
      </c>
      <c r="E30" s="89">
        <v>24</v>
      </c>
      <c r="F30" s="89" t="s">
        <v>1342</v>
      </c>
      <c r="G30" s="100" t="s">
        <v>551</v>
      </c>
      <c r="H30" s="31">
        <v>6</v>
      </c>
      <c r="I30" s="100">
        <v>3</v>
      </c>
      <c r="J30" s="100"/>
      <c r="K30" s="100"/>
      <c r="L30" s="89" t="s">
        <v>1322</v>
      </c>
      <c r="M30" s="230"/>
      <c r="N30" s="230"/>
      <c r="O30" s="101">
        <v>3.3</v>
      </c>
      <c r="P30" s="89">
        <f t="shared" si="2"/>
        <v>9.8999999999999986</v>
      </c>
      <c r="Q30" s="89" t="s">
        <v>1323</v>
      </c>
      <c r="R30" s="89" t="s">
        <v>1324</v>
      </c>
      <c r="S30" s="89">
        <v>1</v>
      </c>
      <c r="T30" s="89" t="s">
        <v>1325</v>
      </c>
      <c r="U30" s="67">
        <v>1.1000000000000001</v>
      </c>
      <c r="V30" s="68">
        <f t="shared" si="1"/>
        <v>1.1000000000000001</v>
      </c>
      <c r="W30" s="89" t="s">
        <v>233</v>
      </c>
      <c r="X30" s="102">
        <v>6510003232</v>
      </c>
      <c r="Y30" s="89" t="s">
        <v>1326</v>
      </c>
      <c r="Z30" s="17" t="s">
        <v>1327</v>
      </c>
      <c r="AA30" s="89" t="str">
        <f t="shared" si="0"/>
        <v>ул.Пудова,23</v>
      </c>
      <c r="AB30" s="116"/>
      <c r="AC30" s="116"/>
    </row>
    <row r="31" spans="1:29" s="103" customFormat="1" ht="63" x14ac:dyDescent="0.25">
      <c r="A31" s="31">
        <v>25</v>
      </c>
      <c r="B31" s="89" t="s">
        <v>1346</v>
      </c>
      <c r="C31" s="100" t="s">
        <v>289</v>
      </c>
      <c r="D31" s="100" t="s">
        <v>290</v>
      </c>
      <c r="E31" s="89">
        <v>25</v>
      </c>
      <c r="F31" s="89" t="s">
        <v>1337</v>
      </c>
      <c r="G31" s="100" t="s">
        <v>551</v>
      </c>
      <c r="H31" s="31">
        <v>6</v>
      </c>
      <c r="I31" s="100">
        <v>2</v>
      </c>
      <c r="J31" s="100"/>
      <c r="K31" s="100"/>
      <c r="L31" s="89" t="s">
        <v>1322</v>
      </c>
      <c r="M31" s="230"/>
      <c r="N31" s="230"/>
      <c r="O31" s="101">
        <v>2.2000000000000002</v>
      </c>
      <c r="P31" s="89">
        <f t="shared" si="2"/>
        <v>4.4000000000000004</v>
      </c>
      <c r="Q31" s="89" t="s">
        <v>1323</v>
      </c>
      <c r="R31" s="89" t="s">
        <v>1324</v>
      </c>
      <c r="S31" s="89">
        <v>1</v>
      </c>
      <c r="T31" s="89" t="s">
        <v>1325</v>
      </c>
      <c r="U31" s="67">
        <v>1.1000000000000001</v>
      </c>
      <c r="V31" s="68">
        <f t="shared" si="1"/>
        <v>1.1000000000000001</v>
      </c>
      <c r="W31" s="89" t="s">
        <v>233</v>
      </c>
      <c r="X31" s="102">
        <v>6510003232</v>
      </c>
      <c r="Y31" s="89" t="s">
        <v>1326</v>
      </c>
      <c r="Z31" s="17" t="s">
        <v>1327</v>
      </c>
      <c r="AA31" s="17" t="str">
        <f t="shared" si="0"/>
        <v>ул. Строительная,14</v>
      </c>
      <c r="AB31" s="116"/>
      <c r="AC31" s="116"/>
    </row>
    <row r="32" spans="1:29" s="103" customFormat="1" ht="63" x14ac:dyDescent="0.25">
      <c r="A32" s="31">
        <v>26</v>
      </c>
      <c r="B32" s="89" t="s">
        <v>1347</v>
      </c>
      <c r="C32" s="100" t="s">
        <v>291</v>
      </c>
      <c r="D32" s="100" t="s">
        <v>292</v>
      </c>
      <c r="E32" s="89">
        <v>26</v>
      </c>
      <c r="F32" s="89" t="s">
        <v>1321</v>
      </c>
      <c r="G32" s="100" t="s">
        <v>551</v>
      </c>
      <c r="H32" s="31">
        <v>4</v>
      </c>
      <c r="I32" s="100">
        <v>1</v>
      </c>
      <c r="J32" s="100"/>
      <c r="K32" s="100"/>
      <c r="L32" s="89" t="s">
        <v>1322</v>
      </c>
      <c r="M32" s="230"/>
      <c r="N32" s="230"/>
      <c r="O32" s="101">
        <v>1.1000000000000001</v>
      </c>
      <c r="P32" s="89">
        <f t="shared" si="2"/>
        <v>1.1000000000000001</v>
      </c>
      <c r="Q32" s="89" t="s">
        <v>1323</v>
      </c>
      <c r="R32" s="89" t="s">
        <v>1324</v>
      </c>
      <c r="S32" s="89">
        <v>1</v>
      </c>
      <c r="T32" s="89" t="s">
        <v>1325</v>
      </c>
      <c r="U32" s="67">
        <v>1.1000000000000001</v>
      </c>
      <c r="V32" s="68">
        <f t="shared" si="1"/>
        <v>1.1000000000000001</v>
      </c>
      <c r="W32" s="89" t="s">
        <v>233</v>
      </c>
      <c r="X32" s="102">
        <v>6510003232</v>
      </c>
      <c r="Y32" s="89" t="s">
        <v>1326</v>
      </c>
      <c r="Z32" s="17" t="s">
        <v>1327</v>
      </c>
      <c r="AA32" s="89" t="str">
        <f t="shared" si="0"/>
        <v>ул.Ленина,21</v>
      </c>
      <c r="AB32" s="116"/>
      <c r="AC32" s="116"/>
    </row>
    <row r="33" spans="1:29" s="103" customFormat="1" ht="63" x14ac:dyDescent="0.25">
      <c r="A33" s="31">
        <v>27</v>
      </c>
      <c r="B33" s="89" t="s">
        <v>797</v>
      </c>
      <c r="C33" s="100" t="s">
        <v>294</v>
      </c>
      <c r="D33" s="100" t="s">
        <v>295</v>
      </c>
      <c r="E33" s="89">
        <v>27</v>
      </c>
      <c r="F33" s="89" t="s">
        <v>153</v>
      </c>
      <c r="G33" s="100" t="s">
        <v>551</v>
      </c>
      <c r="H33" s="31">
        <v>6</v>
      </c>
      <c r="I33" s="100">
        <v>1</v>
      </c>
      <c r="J33" s="100"/>
      <c r="K33" s="100"/>
      <c r="L33" s="89" t="s">
        <v>1322</v>
      </c>
      <c r="M33" s="230"/>
      <c r="N33" s="230"/>
      <c r="O33" s="101">
        <v>0.75</v>
      </c>
      <c r="P33" s="89">
        <f t="shared" si="2"/>
        <v>0.75</v>
      </c>
      <c r="Q33" s="89" t="s">
        <v>1323</v>
      </c>
      <c r="R33" s="89"/>
      <c r="S33" s="89"/>
      <c r="T33" s="89"/>
      <c r="U33" s="67"/>
      <c r="V33" s="68"/>
      <c r="W33" s="89" t="s">
        <v>233</v>
      </c>
      <c r="X33" s="102">
        <v>6510003232</v>
      </c>
      <c r="Y33" s="89" t="s">
        <v>1326</v>
      </c>
      <c r="Z33" s="17" t="s">
        <v>1327</v>
      </c>
      <c r="AA33" s="17" t="str">
        <f t="shared" si="0"/>
        <v>кладбище</v>
      </c>
      <c r="AB33" s="116"/>
      <c r="AC33" s="116"/>
    </row>
    <row r="34" spans="1:29" s="103" customFormat="1" ht="63" x14ac:dyDescent="0.25">
      <c r="A34" s="31">
        <v>28</v>
      </c>
      <c r="B34" s="89" t="s">
        <v>1348</v>
      </c>
      <c r="C34" s="100" t="s">
        <v>296</v>
      </c>
      <c r="D34" s="100" t="s">
        <v>297</v>
      </c>
      <c r="E34" s="89">
        <v>30</v>
      </c>
      <c r="F34" s="89" t="s">
        <v>1321</v>
      </c>
      <c r="G34" s="100" t="s">
        <v>551</v>
      </c>
      <c r="H34" s="31">
        <v>6</v>
      </c>
      <c r="I34" s="100">
        <v>2</v>
      </c>
      <c r="J34" s="100"/>
      <c r="K34" s="100"/>
      <c r="L34" s="89" t="s">
        <v>1322</v>
      </c>
      <c r="M34" s="230"/>
      <c r="N34" s="230"/>
      <c r="O34" s="101">
        <v>2.2000000000000002</v>
      </c>
      <c r="P34" s="89">
        <f t="shared" si="2"/>
        <v>4.4000000000000004</v>
      </c>
      <c r="Q34" s="89" t="s">
        <v>1323</v>
      </c>
      <c r="R34" s="89" t="s">
        <v>1324</v>
      </c>
      <c r="S34" s="89">
        <v>1</v>
      </c>
      <c r="T34" s="89" t="s">
        <v>1325</v>
      </c>
      <c r="U34" s="67">
        <v>1.1000000000000001</v>
      </c>
      <c r="V34" s="68">
        <f t="shared" si="1"/>
        <v>1.1000000000000001</v>
      </c>
      <c r="W34" s="89" t="s">
        <v>233</v>
      </c>
      <c r="X34" s="102">
        <v>6510003232</v>
      </c>
      <c r="Y34" s="89" t="s">
        <v>1326</v>
      </c>
      <c r="Z34" s="17" t="s">
        <v>1327</v>
      </c>
      <c r="AA34" s="89" t="str">
        <f t="shared" si="0"/>
        <v>ул.Кирова, 36</v>
      </c>
      <c r="AB34" s="116"/>
      <c r="AC34" s="116"/>
    </row>
    <row r="35" spans="1:29" s="103" customFormat="1" ht="63" x14ac:dyDescent="0.25">
      <c r="A35" s="31">
        <v>29</v>
      </c>
      <c r="B35" s="89" t="s">
        <v>1349</v>
      </c>
      <c r="C35" s="100" t="s">
        <v>301</v>
      </c>
      <c r="D35" s="100" t="s">
        <v>302</v>
      </c>
      <c r="E35" s="89">
        <v>31</v>
      </c>
      <c r="F35" s="89" t="s">
        <v>1321</v>
      </c>
      <c r="G35" s="100" t="s">
        <v>551</v>
      </c>
      <c r="H35" s="31">
        <v>6</v>
      </c>
      <c r="I35" s="100">
        <v>2</v>
      </c>
      <c r="J35" s="100"/>
      <c r="K35" s="100"/>
      <c r="L35" s="89" t="s">
        <v>1322</v>
      </c>
      <c r="M35" s="230"/>
      <c r="N35" s="230"/>
      <c r="O35" s="101">
        <v>2.2000000000000002</v>
      </c>
      <c r="P35" s="89">
        <f t="shared" si="2"/>
        <v>4.4000000000000004</v>
      </c>
      <c r="Q35" s="89" t="s">
        <v>1323</v>
      </c>
      <c r="R35" s="89" t="s">
        <v>1324</v>
      </c>
      <c r="S35" s="89">
        <v>1</v>
      </c>
      <c r="T35" s="89" t="s">
        <v>1325</v>
      </c>
      <c r="U35" s="67">
        <v>1.1000000000000001</v>
      </c>
      <c r="V35" s="68">
        <f t="shared" si="1"/>
        <v>1.1000000000000001</v>
      </c>
      <c r="W35" s="89" t="s">
        <v>233</v>
      </c>
      <c r="X35" s="102">
        <v>6510003232</v>
      </c>
      <c r="Y35" s="89" t="s">
        <v>1326</v>
      </c>
      <c r="Z35" s="17" t="s">
        <v>1327</v>
      </c>
      <c r="AA35" s="17" t="str">
        <f t="shared" si="0"/>
        <v>ул. Кирова, 50</v>
      </c>
      <c r="AB35" s="116"/>
      <c r="AC35" s="116"/>
    </row>
    <row r="36" spans="1:29" s="103" customFormat="1" ht="63" x14ac:dyDescent="0.25">
      <c r="A36" s="31">
        <v>30</v>
      </c>
      <c r="B36" s="89" t="s">
        <v>298</v>
      </c>
      <c r="C36" s="100" t="s">
        <v>299</v>
      </c>
      <c r="D36" s="100" t="s">
        <v>300</v>
      </c>
      <c r="E36" s="89">
        <v>33</v>
      </c>
      <c r="F36" s="89" t="s">
        <v>1321</v>
      </c>
      <c r="G36" s="100" t="s">
        <v>551</v>
      </c>
      <c r="H36" s="31">
        <v>6</v>
      </c>
      <c r="I36" s="100">
        <v>3</v>
      </c>
      <c r="J36" s="100"/>
      <c r="K36" s="100"/>
      <c r="L36" s="89" t="s">
        <v>1322</v>
      </c>
      <c r="M36" s="230"/>
      <c r="N36" s="230"/>
      <c r="O36" s="101">
        <v>3.3</v>
      </c>
      <c r="P36" s="89">
        <f t="shared" si="2"/>
        <v>9.8999999999999986</v>
      </c>
      <c r="Q36" s="89" t="s">
        <v>1323</v>
      </c>
      <c r="R36" s="89" t="s">
        <v>1324</v>
      </c>
      <c r="S36" s="89">
        <v>1</v>
      </c>
      <c r="T36" s="89" t="s">
        <v>1325</v>
      </c>
      <c r="U36" s="67">
        <v>1.1000000000000001</v>
      </c>
      <c r="V36" s="68">
        <f t="shared" si="1"/>
        <v>1.1000000000000001</v>
      </c>
      <c r="W36" s="89" t="s">
        <v>233</v>
      </c>
      <c r="X36" s="102">
        <v>6510003232</v>
      </c>
      <c r="Y36" s="89" t="s">
        <v>1326</v>
      </c>
      <c r="Z36" s="17" t="s">
        <v>1327</v>
      </c>
      <c r="AA36" s="89" t="str">
        <f t="shared" si="0"/>
        <v>ул.Октябрьская- ул.Кирова</v>
      </c>
      <c r="AB36" s="116"/>
      <c r="AC36" s="116"/>
    </row>
    <row r="37" spans="1:29" s="103" customFormat="1" ht="63" x14ac:dyDescent="0.25">
      <c r="A37" s="31">
        <v>31</v>
      </c>
      <c r="B37" s="89" t="s">
        <v>1350</v>
      </c>
      <c r="C37" s="100" t="s">
        <v>303</v>
      </c>
      <c r="D37" s="100" t="s">
        <v>304</v>
      </c>
      <c r="E37" s="89">
        <v>32</v>
      </c>
      <c r="F37" s="89" t="s">
        <v>1321</v>
      </c>
      <c r="G37" s="100" t="s">
        <v>551</v>
      </c>
      <c r="H37" s="31">
        <v>6</v>
      </c>
      <c r="I37" s="100">
        <v>2</v>
      </c>
      <c r="J37" s="100"/>
      <c r="K37" s="100"/>
      <c r="L37" s="89" t="s">
        <v>1322</v>
      </c>
      <c r="M37" s="230"/>
      <c r="N37" s="230"/>
      <c r="O37" s="101">
        <v>2.2000000000000002</v>
      </c>
      <c r="P37" s="89">
        <f t="shared" si="2"/>
        <v>4.4000000000000004</v>
      </c>
      <c r="Q37" s="89" t="s">
        <v>1323</v>
      </c>
      <c r="R37" s="89" t="s">
        <v>1324</v>
      </c>
      <c r="S37" s="89">
        <v>1</v>
      </c>
      <c r="T37" s="89" t="s">
        <v>1325</v>
      </c>
      <c r="U37" s="67">
        <v>1.1000000000000001</v>
      </c>
      <c r="V37" s="68">
        <f t="shared" si="1"/>
        <v>1.1000000000000001</v>
      </c>
      <c r="W37" s="89" t="s">
        <v>233</v>
      </c>
      <c r="X37" s="102">
        <v>6510003232</v>
      </c>
      <c r="Y37" s="89" t="s">
        <v>1326</v>
      </c>
      <c r="Z37" s="17" t="s">
        <v>1327</v>
      </c>
      <c r="AA37" s="17" t="str">
        <f t="shared" si="0"/>
        <v>ул.Кирова ,29</v>
      </c>
      <c r="AB37" s="116"/>
      <c r="AC37" s="116"/>
    </row>
    <row r="38" spans="1:29" s="103" customFormat="1" ht="63" x14ac:dyDescent="0.25">
      <c r="A38" s="31">
        <v>32</v>
      </c>
      <c r="B38" s="89" t="s">
        <v>305</v>
      </c>
      <c r="C38" s="100" t="s">
        <v>306</v>
      </c>
      <c r="D38" s="100" t="s">
        <v>307</v>
      </c>
      <c r="E38" s="89">
        <v>34</v>
      </c>
      <c r="F38" s="89" t="s">
        <v>1321</v>
      </c>
      <c r="G38" s="100" t="s">
        <v>551</v>
      </c>
      <c r="H38" s="31">
        <v>6</v>
      </c>
      <c r="I38" s="100">
        <v>3</v>
      </c>
      <c r="J38" s="100"/>
      <c r="K38" s="100"/>
      <c r="L38" s="89" t="s">
        <v>1322</v>
      </c>
      <c r="M38" s="230"/>
      <c r="N38" s="230"/>
      <c r="O38" s="101">
        <v>3.3</v>
      </c>
      <c r="P38" s="89">
        <f t="shared" si="2"/>
        <v>9.8999999999999986</v>
      </c>
      <c r="Q38" s="89" t="s">
        <v>1323</v>
      </c>
      <c r="R38" s="89" t="s">
        <v>1324</v>
      </c>
      <c r="S38" s="89">
        <v>1</v>
      </c>
      <c r="T38" s="89" t="s">
        <v>1325</v>
      </c>
      <c r="U38" s="67">
        <v>1.1000000000000001</v>
      </c>
      <c r="V38" s="68">
        <f t="shared" si="1"/>
        <v>1.1000000000000001</v>
      </c>
      <c r="W38" s="89" t="s">
        <v>233</v>
      </c>
      <c r="X38" s="102">
        <v>6510003232</v>
      </c>
      <c r="Y38" s="89" t="s">
        <v>1326</v>
      </c>
      <c r="Z38" s="17" t="s">
        <v>1327</v>
      </c>
      <c r="AA38" s="89" t="str">
        <f t="shared" si="0"/>
        <v>ул.Первомайская</v>
      </c>
      <c r="AB38" s="116"/>
      <c r="AC38" s="116"/>
    </row>
    <row r="39" spans="1:29" s="103" customFormat="1" ht="63" x14ac:dyDescent="0.25">
      <c r="A39" s="31">
        <v>33</v>
      </c>
      <c r="B39" s="89" t="s">
        <v>1351</v>
      </c>
      <c r="C39" s="100" t="s">
        <v>308</v>
      </c>
      <c r="D39" s="100" t="s">
        <v>309</v>
      </c>
      <c r="E39" s="89">
        <v>35</v>
      </c>
      <c r="F39" s="89" t="s">
        <v>1321</v>
      </c>
      <c r="G39" s="100" t="s">
        <v>551</v>
      </c>
      <c r="H39" s="31">
        <v>6</v>
      </c>
      <c r="I39" s="100">
        <v>2</v>
      </c>
      <c r="J39" s="100"/>
      <c r="K39" s="100"/>
      <c r="L39" s="89" t="s">
        <v>1322</v>
      </c>
      <c r="M39" s="230"/>
      <c r="N39" s="230"/>
      <c r="O39" s="101">
        <v>2.2000000000000002</v>
      </c>
      <c r="P39" s="89">
        <f t="shared" si="2"/>
        <v>4.4000000000000004</v>
      </c>
      <c r="Q39" s="89" t="s">
        <v>1323</v>
      </c>
      <c r="R39" s="89" t="s">
        <v>1324</v>
      </c>
      <c r="S39" s="89">
        <v>1</v>
      </c>
      <c r="T39" s="89" t="s">
        <v>1325</v>
      </c>
      <c r="U39" s="67">
        <v>1.1000000000000001</v>
      </c>
      <c r="V39" s="68">
        <f t="shared" si="1"/>
        <v>1.1000000000000001</v>
      </c>
      <c r="W39" s="89" t="s">
        <v>233</v>
      </c>
      <c r="X39" s="102">
        <v>6510003232</v>
      </c>
      <c r="Y39" s="89" t="s">
        <v>1326</v>
      </c>
      <c r="Z39" s="17" t="s">
        <v>1327</v>
      </c>
      <c r="AA39" s="17" t="str">
        <f t="shared" si="0"/>
        <v>ул.Ленина, 44</v>
      </c>
      <c r="AB39" s="116"/>
      <c r="AC39" s="116"/>
    </row>
    <row r="40" spans="1:29" s="103" customFormat="1" ht="63" x14ac:dyDescent="0.25">
      <c r="A40" s="31">
        <v>34</v>
      </c>
      <c r="B40" s="90" t="s">
        <v>1352</v>
      </c>
      <c r="C40" s="104" t="s">
        <v>310</v>
      </c>
      <c r="D40" s="104" t="s">
        <v>311</v>
      </c>
      <c r="E40" s="89">
        <v>36</v>
      </c>
      <c r="F40" s="90" t="s">
        <v>1321</v>
      </c>
      <c r="G40" s="100" t="s">
        <v>551</v>
      </c>
      <c r="H40" s="31">
        <v>6</v>
      </c>
      <c r="I40" s="105">
        <v>1</v>
      </c>
      <c r="J40" s="105"/>
      <c r="K40" s="105"/>
      <c r="L40" s="89" t="s">
        <v>1322</v>
      </c>
      <c r="M40" s="90"/>
      <c r="N40" s="90"/>
      <c r="O40" s="106">
        <v>1.1000000000000001</v>
      </c>
      <c r="P40" s="89">
        <f t="shared" si="2"/>
        <v>1.1000000000000001</v>
      </c>
      <c r="Q40" s="89" t="s">
        <v>1323</v>
      </c>
      <c r="R40" s="89" t="s">
        <v>1324</v>
      </c>
      <c r="S40" s="89">
        <v>1</v>
      </c>
      <c r="T40" s="89" t="s">
        <v>1325</v>
      </c>
      <c r="U40" s="67">
        <v>1.1000000000000001</v>
      </c>
      <c r="V40" s="68">
        <f t="shared" si="1"/>
        <v>1.1000000000000001</v>
      </c>
      <c r="W40" s="89" t="s">
        <v>233</v>
      </c>
      <c r="X40" s="102">
        <v>6510003232</v>
      </c>
      <c r="Y40" s="89" t="s">
        <v>1326</v>
      </c>
      <c r="Z40" s="17" t="s">
        <v>1327</v>
      </c>
      <c r="AA40" s="89" t="str">
        <f t="shared" si="0"/>
        <v>ул.Аллейная,6</v>
      </c>
      <c r="AB40" s="116"/>
      <c r="AC40" s="116"/>
    </row>
    <row r="41" spans="1:29" s="103" customFormat="1" ht="47.25" x14ac:dyDescent="0.25">
      <c r="A41" s="31">
        <v>35</v>
      </c>
      <c r="B41" s="89" t="s">
        <v>1353</v>
      </c>
      <c r="C41" s="107" t="s">
        <v>312</v>
      </c>
      <c r="D41" s="107" t="s">
        <v>313</v>
      </c>
      <c r="E41" s="89">
        <v>28</v>
      </c>
      <c r="F41" s="89" t="s">
        <v>232</v>
      </c>
      <c r="G41" s="100" t="s">
        <v>551</v>
      </c>
      <c r="H41" s="31">
        <v>4</v>
      </c>
      <c r="I41" s="100">
        <v>2</v>
      </c>
      <c r="J41" s="100"/>
      <c r="K41" s="100"/>
      <c r="L41" s="89" t="s">
        <v>1322</v>
      </c>
      <c r="M41" s="230"/>
      <c r="N41" s="230"/>
      <c r="O41" s="101">
        <v>1.54</v>
      </c>
      <c r="P41" s="89">
        <f t="shared" si="2"/>
        <v>3.08</v>
      </c>
      <c r="Q41" s="89" t="s">
        <v>1323</v>
      </c>
      <c r="R41" s="89"/>
      <c r="S41" s="89"/>
      <c r="T41" s="89"/>
      <c r="U41" s="67"/>
      <c r="V41" s="68"/>
      <c r="W41" s="89" t="s">
        <v>314</v>
      </c>
      <c r="X41" s="100">
        <v>6501287690</v>
      </c>
      <c r="Y41" s="89" t="s">
        <v>1354</v>
      </c>
      <c r="Z41" s="17" t="s">
        <v>1327</v>
      </c>
      <c r="AA41" s="17" t="str">
        <f t="shared" si="0"/>
        <v xml:space="preserve"> ул. Невельского, д.28</v>
      </c>
      <c r="AB41" s="116"/>
      <c r="AC41" s="116"/>
    </row>
    <row r="42" spans="1:29" s="103" customFormat="1" ht="47.25" x14ac:dyDescent="0.25">
      <c r="A42" s="31">
        <v>36</v>
      </c>
      <c r="B42" s="89" t="s">
        <v>1355</v>
      </c>
      <c r="C42" s="107" t="s">
        <v>315</v>
      </c>
      <c r="D42" s="107" t="s">
        <v>316</v>
      </c>
      <c r="E42" s="89">
        <v>29</v>
      </c>
      <c r="F42" s="89" t="s">
        <v>153</v>
      </c>
      <c r="G42" s="100" t="s">
        <v>551</v>
      </c>
      <c r="H42" s="31">
        <v>4</v>
      </c>
      <c r="I42" s="100">
        <v>1</v>
      </c>
      <c r="J42" s="100"/>
      <c r="K42" s="100"/>
      <c r="L42" s="89" t="s">
        <v>1322</v>
      </c>
      <c r="M42" s="230"/>
      <c r="N42" s="230"/>
      <c r="O42" s="101">
        <v>0.66</v>
      </c>
      <c r="P42" s="89">
        <f t="shared" si="2"/>
        <v>0.66</v>
      </c>
      <c r="Q42" s="89" t="s">
        <v>1323</v>
      </c>
      <c r="R42" s="89"/>
      <c r="S42" s="89"/>
      <c r="T42" s="89"/>
      <c r="U42" s="67"/>
      <c r="V42" s="68"/>
      <c r="W42" s="89" t="s">
        <v>317</v>
      </c>
      <c r="X42" s="100">
        <v>6501299167</v>
      </c>
      <c r="Y42" s="89" t="s">
        <v>1356</v>
      </c>
      <c r="Z42" s="17" t="s">
        <v>1327</v>
      </c>
      <c r="AA42" s="89" t="str">
        <f t="shared" si="0"/>
        <v>ул.Красноармейская,17</v>
      </c>
      <c r="AB42" s="116"/>
      <c r="AC42" s="116"/>
    </row>
    <row r="43" spans="1:29" s="103" customFormat="1" ht="47.25" x14ac:dyDescent="0.25">
      <c r="A43" s="31">
        <v>37</v>
      </c>
      <c r="B43" s="89" t="s">
        <v>1357</v>
      </c>
      <c r="C43" s="107" t="s">
        <v>318</v>
      </c>
      <c r="D43" s="107" t="s">
        <v>319</v>
      </c>
      <c r="E43" s="89">
        <v>37</v>
      </c>
      <c r="F43" s="89" t="s">
        <v>1358</v>
      </c>
      <c r="G43" s="100" t="s">
        <v>551</v>
      </c>
      <c r="H43" s="31">
        <v>9</v>
      </c>
      <c r="I43" s="100">
        <v>2</v>
      </c>
      <c r="J43" s="100"/>
      <c r="K43" s="100"/>
      <c r="L43" s="89" t="s">
        <v>1322</v>
      </c>
      <c r="M43" s="230"/>
      <c r="N43" s="230"/>
      <c r="O43" s="101">
        <v>1.54</v>
      </c>
      <c r="P43" s="89">
        <f t="shared" si="2"/>
        <v>3.08</v>
      </c>
      <c r="Q43" s="89" t="s">
        <v>1323</v>
      </c>
      <c r="R43" s="89"/>
      <c r="S43" s="89"/>
      <c r="T43" s="89"/>
      <c r="U43" s="67"/>
      <c r="V43" s="68"/>
      <c r="W43" s="89" t="s">
        <v>320</v>
      </c>
      <c r="X43" s="100">
        <v>6510005409</v>
      </c>
      <c r="Y43" s="89" t="s">
        <v>1359</v>
      </c>
      <c r="Z43" s="17" t="s">
        <v>1327</v>
      </c>
      <c r="AA43" s="17" t="str">
        <f t="shared" si="0"/>
        <v>ул.Ленина,16</v>
      </c>
      <c r="AB43" s="116"/>
      <c r="AC43" s="116"/>
    </row>
    <row r="44" spans="1:29" s="103" customFormat="1" ht="15.6" customHeight="1" x14ac:dyDescent="0.25">
      <c r="A44" s="324" t="s">
        <v>321</v>
      </c>
      <c r="B44" s="325"/>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6"/>
      <c r="AB44" s="116"/>
      <c r="AC44" s="116"/>
    </row>
    <row r="45" spans="1:29" s="103" customFormat="1" ht="63" x14ac:dyDescent="0.25">
      <c r="A45" s="31">
        <v>38</v>
      </c>
      <c r="B45" s="89" t="s">
        <v>322</v>
      </c>
      <c r="C45" s="100" t="s">
        <v>323</v>
      </c>
      <c r="D45" s="100" t="s">
        <v>324</v>
      </c>
      <c r="E45" s="89">
        <v>38</v>
      </c>
      <c r="F45" s="89" t="s">
        <v>1321</v>
      </c>
      <c r="G45" s="100" t="s">
        <v>551</v>
      </c>
      <c r="H45" s="31">
        <v>6</v>
      </c>
      <c r="I45" s="100">
        <v>1</v>
      </c>
      <c r="J45" s="100"/>
      <c r="K45" s="100"/>
      <c r="L45" s="89" t="s">
        <v>1322</v>
      </c>
      <c r="M45" s="230"/>
      <c r="N45" s="230"/>
      <c r="O45" s="101">
        <v>1.1000000000000001</v>
      </c>
      <c r="P45" s="89">
        <f>I45*O45</f>
        <v>1.1000000000000001</v>
      </c>
      <c r="Q45" s="89" t="s">
        <v>1323</v>
      </c>
      <c r="R45" s="89" t="s">
        <v>1324</v>
      </c>
      <c r="S45" s="89">
        <v>1</v>
      </c>
      <c r="T45" s="89" t="s">
        <v>1325</v>
      </c>
      <c r="U45" s="67">
        <v>1.1000000000000001</v>
      </c>
      <c r="V45" s="68">
        <f>S45*U45</f>
        <v>1.1000000000000001</v>
      </c>
      <c r="W45" s="89" t="s">
        <v>233</v>
      </c>
      <c r="X45" s="102">
        <v>6510003232</v>
      </c>
      <c r="Y45" s="89" t="s">
        <v>1326</v>
      </c>
      <c r="Z45" s="17" t="s">
        <v>1360</v>
      </c>
      <c r="AA45" s="89" t="str">
        <f t="shared" ref="AA45:AA50" si="3">B45</f>
        <v>ул. Школьная</v>
      </c>
      <c r="AB45" s="116"/>
      <c r="AC45" s="116"/>
    </row>
    <row r="46" spans="1:29" s="103" customFormat="1" ht="63" x14ac:dyDescent="0.25">
      <c r="A46" s="31">
        <v>39</v>
      </c>
      <c r="B46" s="89" t="s">
        <v>273</v>
      </c>
      <c r="C46" s="100" t="s">
        <v>325</v>
      </c>
      <c r="D46" s="100" t="s">
        <v>326</v>
      </c>
      <c r="E46" s="89">
        <v>39</v>
      </c>
      <c r="F46" s="89" t="s">
        <v>1321</v>
      </c>
      <c r="G46" s="100" t="s">
        <v>551</v>
      </c>
      <c r="H46" s="31">
        <v>6</v>
      </c>
      <c r="I46" s="100">
        <v>2</v>
      </c>
      <c r="J46" s="100"/>
      <c r="K46" s="100"/>
      <c r="L46" s="89" t="s">
        <v>1322</v>
      </c>
      <c r="M46" s="230"/>
      <c r="N46" s="230"/>
      <c r="O46" s="101">
        <v>2.2000000000000002</v>
      </c>
      <c r="P46" s="89">
        <f t="shared" ref="P46:P50" si="4">I46*O46</f>
        <v>4.4000000000000004</v>
      </c>
      <c r="Q46" s="89" t="s">
        <v>1323</v>
      </c>
      <c r="R46" s="89" t="s">
        <v>1324</v>
      </c>
      <c r="S46" s="89">
        <v>1</v>
      </c>
      <c r="T46" s="89" t="s">
        <v>1325</v>
      </c>
      <c r="U46" s="67">
        <v>1.1000000000000001</v>
      </c>
      <c r="V46" s="68">
        <f t="shared" ref="V46:V48" si="5">S46*U46</f>
        <v>1.1000000000000001</v>
      </c>
      <c r="W46" s="89" t="s">
        <v>233</v>
      </c>
      <c r="X46" s="102">
        <v>6510003232</v>
      </c>
      <c r="Y46" s="89" t="s">
        <v>1326</v>
      </c>
      <c r="Z46" s="17" t="s">
        <v>1360</v>
      </c>
      <c r="AA46" s="89" t="str">
        <f t="shared" si="3"/>
        <v>ул. Лесная</v>
      </c>
      <c r="AB46" s="116"/>
      <c r="AC46" s="116"/>
    </row>
    <row r="47" spans="1:29" s="103" customFormat="1" ht="63" x14ac:dyDescent="0.25">
      <c r="A47" s="31">
        <v>40</v>
      </c>
      <c r="B47" s="89" t="s">
        <v>327</v>
      </c>
      <c r="C47" s="100" t="s">
        <v>328</v>
      </c>
      <c r="D47" s="100" t="s">
        <v>329</v>
      </c>
      <c r="E47" s="89">
        <v>40</v>
      </c>
      <c r="F47" s="89" t="s">
        <v>1321</v>
      </c>
      <c r="G47" s="100" t="s">
        <v>551</v>
      </c>
      <c r="H47" s="31">
        <v>7</v>
      </c>
      <c r="I47" s="100">
        <v>2</v>
      </c>
      <c r="J47" s="100"/>
      <c r="K47" s="100"/>
      <c r="L47" s="89" t="s">
        <v>1322</v>
      </c>
      <c r="M47" s="230"/>
      <c r="N47" s="230"/>
      <c r="O47" s="101">
        <v>2.2000000000000002</v>
      </c>
      <c r="P47" s="89">
        <f t="shared" si="4"/>
        <v>4.4000000000000004</v>
      </c>
      <c r="Q47" s="89" t="s">
        <v>1323</v>
      </c>
      <c r="R47" s="89" t="s">
        <v>1324</v>
      </c>
      <c r="S47" s="89">
        <v>1</v>
      </c>
      <c r="T47" s="89" t="s">
        <v>1325</v>
      </c>
      <c r="U47" s="67">
        <v>1.1000000000000001</v>
      </c>
      <c r="V47" s="68">
        <f t="shared" si="5"/>
        <v>1.1000000000000001</v>
      </c>
      <c r="W47" s="89" t="s">
        <v>233</v>
      </c>
      <c r="X47" s="102">
        <v>6510003232</v>
      </c>
      <c r="Y47" s="89" t="s">
        <v>1326</v>
      </c>
      <c r="Z47" s="17" t="s">
        <v>1360</v>
      </c>
      <c r="AA47" s="89" t="str">
        <f t="shared" si="3"/>
        <v>ул. Клубная</v>
      </c>
      <c r="AB47" s="116"/>
      <c r="AC47" s="116"/>
    </row>
    <row r="48" spans="1:29" s="103" customFormat="1" ht="63" x14ac:dyDescent="0.25">
      <c r="A48" s="31">
        <v>41</v>
      </c>
      <c r="B48" s="89" t="s">
        <v>1361</v>
      </c>
      <c r="C48" s="100" t="s">
        <v>331</v>
      </c>
      <c r="D48" s="100" t="s">
        <v>332</v>
      </c>
      <c r="E48" s="89">
        <v>41</v>
      </c>
      <c r="F48" s="89" t="s">
        <v>1321</v>
      </c>
      <c r="G48" s="100" t="s">
        <v>551</v>
      </c>
      <c r="H48" s="31">
        <v>12</v>
      </c>
      <c r="I48" s="100">
        <v>4</v>
      </c>
      <c r="J48" s="100"/>
      <c r="K48" s="100"/>
      <c r="L48" s="89" t="s">
        <v>1322</v>
      </c>
      <c r="M48" s="230"/>
      <c r="N48" s="230"/>
      <c r="O48" s="101">
        <v>4.4000000000000004</v>
      </c>
      <c r="P48" s="89">
        <f t="shared" si="4"/>
        <v>17.600000000000001</v>
      </c>
      <c r="Q48" s="89" t="s">
        <v>1323</v>
      </c>
      <c r="R48" s="89" t="s">
        <v>1324</v>
      </c>
      <c r="S48" s="89">
        <v>1</v>
      </c>
      <c r="T48" s="89" t="s">
        <v>1325</v>
      </c>
      <c r="U48" s="67">
        <v>1.1000000000000001</v>
      </c>
      <c r="V48" s="68">
        <f t="shared" si="5"/>
        <v>1.1000000000000001</v>
      </c>
      <c r="W48" s="89" t="s">
        <v>233</v>
      </c>
      <c r="X48" s="102">
        <v>6510003232</v>
      </c>
      <c r="Y48" s="89" t="s">
        <v>1326</v>
      </c>
      <c r="Z48" s="17" t="s">
        <v>1360</v>
      </c>
      <c r="AA48" s="89" t="str">
        <f t="shared" si="3"/>
        <v>ул. Центральная(16)</v>
      </c>
      <c r="AB48" s="116"/>
      <c r="AC48" s="116"/>
    </row>
    <row r="49" spans="1:29" s="103" customFormat="1" ht="63" x14ac:dyDescent="0.25">
      <c r="A49" s="31">
        <v>42</v>
      </c>
      <c r="B49" s="89" t="s">
        <v>293</v>
      </c>
      <c r="C49" s="100" t="s">
        <v>333</v>
      </c>
      <c r="D49" s="100" t="s">
        <v>334</v>
      </c>
      <c r="E49" s="89">
        <v>42</v>
      </c>
      <c r="F49" s="89" t="s">
        <v>153</v>
      </c>
      <c r="G49" s="100" t="s">
        <v>551</v>
      </c>
      <c r="H49" s="31">
        <v>1</v>
      </c>
      <c r="I49" s="100">
        <v>1</v>
      </c>
      <c r="J49" s="100"/>
      <c r="K49" s="100"/>
      <c r="L49" s="89" t="s">
        <v>1322</v>
      </c>
      <c r="M49" s="230"/>
      <c r="N49" s="230"/>
      <c r="O49" s="101">
        <v>0.75</v>
      </c>
      <c r="P49" s="89">
        <f t="shared" si="4"/>
        <v>0.75</v>
      </c>
      <c r="Q49" s="89" t="s">
        <v>1323</v>
      </c>
      <c r="R49" s="89"/>
      <c r="S49" s="89"/>
      <c r="T49" s="89"/>
      <c r="U49" s="67"/>
      <c r="V49" s="68"/>
      <c r="W49" s="89" t="s">
        <v>233</v>
      </c>
      <c r="X49" s="102">
        <v>6510003232</v>
      </c>
      <c r="Y49" s="89" t="s">
        <v>1326</v>
      </c>
      <c r="Z49" s="17" t="s">
        <v>1360</v>
      </c>
      <c r="AA49" s="89" t="str">
        <f t="shared" si="3"/>
        <v>Кладбище</v>
      </c>
      <c r="AB49" s="116"/>
      <c r="AC49" s="116"/>
    </row>
    <row r="50" spans="1:29" s="103" customFormat="1" ht="78.75" x14ac:dyDescent="0.25">
      <c r="A50" s="31">
        <v>43</v>
      </c>
      <c r="B50" s="89" t="s">
        <v>1362</v>
      </c>
      <c r="C50" s="100" t="s">
        <v>335</v>
      </c>
      <c r="D50" s="100" t="s">
        <v>336</v>
      </c>
      <c r="E50" s="89">
        <v>43</v>
      </c>
      <c r="F50" s="89" t="s">
        <v>1321</v>
      </c>
      <c r="G50" s="100" t="s">
        <v>551</v>
      </c>
      <c r="H50" s="31">
        <v>4</v>
      </c>
      <c r="I50" s="100">
        <v>1</v>
      </c>
      <c r="J50" s="100"/>
      <c r="K50" s="100"/>
      <c r="L50" s="89" t="s">
        <v>1322</v>
      </c>
      <c r="M50" s="230"/>
      <c r="N50" s="230"/>
      <c r="O50" s="101">
        <v>1.1000000000000001</v>
      </c>
      <c r="P50" s="89">
        <f t="shared" si="4"/>
        <v>1.1000000000000001</v>
      </c>
      <c r="Q50" s="89" t="s">
        <v>1323</v>
      </c>
      <c r="R50" s="89" t="s">
        <v>1324</v>
      </c>
      <c r="S50" s="89">
        <v>1</v>
      </c>
      <c r="T50" s="89" t="s">
        <v>1325</v>
      </c>
      <c r="U50" s="67">
        <v>1.1000000000000001</v>
      </c>
      <c r="V50" s="68">
        <f>S50*U50</f>
        <v>1.1000000000000001</v>
      </c>
      <c r="W50" s="89" t="s">
        <v>233</v>
      </c>
      <c r="X50" s="102">
        <v>6510003232</v>
      </c>
      <c r="Y50" s="89" t="s">
        <v>1326</v>
      </c>
      <c r="Z50" s="17" t="s">
        <v>1360</v>
      </c>
      <c r="AA50" s="89" t="str">
        <f t="shared" si="3"/>
        <v>ул. Центральная район автобусного павильона</v>
      </c>
      <c r="AB50" s="116"/>
      <c r="AC50" s="116"/>
    </row>
    <row r="51" spans="1:29" s="103" customFormat="1" ht="15.6" customHeight="1" x14ac:dyDescent="0.25">
      <c r="A51" s="324" t="s">
        <v>1363</v>
      </c>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6"/>
      <c r="AB51" s="116"/>
      <c r="AC51" s="116"/>
    </row>
    <row r="52" spans="1:29" s="103" customFormat="1" ht="63" x14ac:dyDescent="0.25">
      <c r="A52" s="31">
        <v>44</v>
      </c>
      <c r="B52" s="89" t="s">
        <v>1364</v>
      </c>
      <c r="C52" s="100" t="s">
        <v>337</v>
      </c>
      <c r="D52" s="100" t="s">
        <v>338</v>
      </c>
      <c r="E52" s="89">
        <v>44</v>
      </c>
      <c r="F52" s="89" t="s">
        <v>1321</v>
      </c>
      <c r="G52" s="100" t="s">
        <v>551</v>
      </c>
      <c r="H52" s="31">
        <v>2</v>
      </c>
      <c r="I52" s="100">
        <v>1</v>
      </c>
      <c r="J52" s="100"/>
      <c r="K52" s="100"/>
      <c r="L52" s="89" t="s">
        <v>1322</v>
      </c>
      <c r="M52" s="230"/>
      <c r="N52" s="230"/>
      <c r="O52" s="101">
        <v>1.1000000000000001</v>
      </c>
      <c r="P52" s="89">
        <f>I52*O52</f>
        <v>1.1000000000000001</v>
      </c>
      <c r="Q52" s="89" t="s">
        <v>1323</v>
      </c>
      <c r="R52" s="89" t="s">
        <v>1324</v>
      </c>
      <c r="S52" s="89">
        <v>1</v>
      </c>
      <c r="T52" s="89" t="s">
        <v>1325</v>
      </c>
      <c r="U52" s="67">
        <v>1.1000000000000001</v>
      </c>
      <c r="V52" s="68">
        <f>S52*U52</f>
        <v>1.1000000000000001</v>
      </c>
      <c r="W52" s="89" t="s">
        <v>233</v>
      </c>
      <c r="X52" s="102">
        <v>6510003232</v>
      </c>
      <c r="Y52" s="89" t="s">
        <v>1326</v>
      </c>
      <c r="Z52" s="17" t="s">
        <v>1365</v>
      </c>
      <c r="AA52" s="89" t="str">
        <f t="shared" ref="AA52:AA57" si="6">B52</f>
        <v>ул.Новая,1А</v>
      </c>
      <c r="AB52" s="116"/>
      <c r="AC52" s="116"/>
    </row>
    <row r="53" spans="1:29" s="103" customFormat="1" ht="63" x14ac:dyDescent="0.25">
      <c r="A53" s="31">
        <v>45</v>
      </c>
      <c r="B53" s="89" t="s">
        <v>1366</v>
      </c>
      <c r="C53" s="100" t="s">
        <v>339</v>
      </c>
      <c r="D53" s="100" t="s">
        <v>340</v>
      </c>
      <c r="E53" s="89">
        <v>45</v>
      </c>
      <c r="F53" s="89" t="s">
        <v>1321</v>
      </c>
      <c r="G53" s="100" t="s">
        <v>551</v>
      </c>
      <c r="H53" s="31">
        <v>2</v>
      </c>
      <c r="I53" s="100">
        <v>1</v>
      </c>
      <c r="J53" s="100"/>
      <c r="K53" s="100"/>
      <c r="L53" s="89" t="s">
        <v>1322</v>
      </c>
      <c r="M53" s="230"/>
      <c r="N53" s="230"/>
      <c r="O53" s="101">
        <v>1.1000000000000001</v>
      </c>
      <c r="P53" s="89">
        <f t="shared" ref="P53:P57" si="7">I53*O53</f>
        <v>1.1000000000000001</v>
      </c>
      <c r="Q53" s="89" t="s">
        <v>1323</v>
      </c>
      <c r="R53" s="89" t="s">
        <v>1324</v>
      </c>
      <c r="S53" s="89">
        <v>1</v>
      </c>
      <c r="T53" s="89" t="s">
        <v>1325</v>
      </c>
      <c r="U53" s="67">
        <v>1.1000000000000001</v>
      </c>
      <c r="V53" s="68">
        <f>S53*U53</f>
        <v>1.1000000000000001</v>
      </c>
      <c r="W53" s="89" t="s">
        <v>233</v>
      </c>
      <c r="X53" s="102">
        <v>6510003232</v>
      </c>
      <c r="Y53" s="89" t="s">
        <v>1326</v>
      </c>
      <c r="Z53" s="17" t="s">
        <v>1365</v>
      </c>
      <c r="AA53" s="89" t="str">
        <f t="shared" si="6"/>
        <v>ул.  Молодежная,19</v>
      </c>
      <c r="AB53" s="116"/>
      <c r="AC53" s="116"/>
    </row>
    <row r="54" spans="1:29" s="103" customFormat="1" ht="63" x14ac:dyDescent="0.25">
      <c r="A54" s="31">
        <v>46</v>
      </c>
      <c r="B54" s="89" t="s">
        <v>797</v>
      </c>
      <c r="C54" s="100" t="s">
        <v>341</v>
      </c>
      <c r="D54" s="100" t="s">
        <v>342</v>
      </c>
      <c r="E54" s="89">
        <v>46</v>
      </c>
      <c r="F54" s="89" t="s">
        <v>1337</v>
      </c>
      <c r="G54" s="100" t="s">
        <v>551</v>
      </c>
      <c r="H54" s="31">
        <v>4</v>
      </c>
      <c r="I54" s="100">
        <v>1</v>
      </c>
      <c r="J54" s="100"/>
      <c r="K54" s="100"/>
      <c r="L54" s="89" t="s">
        <v>1322</v>
      </c>
      <c r="M54" s="230"/>
      <c r="N54" s="230"/>
      <c r="O54" s="101">
        <v>1.1000000000000001</v>
      </c>
      <c r="P54" s="89">
        <f t="shared" si="7"/>
        <v>1.1000000000000001</v>
      </c>
      <c r="Q54" s="89" t="s">
        <v>1323</v>
      </c>
      <c r="R54" s="89"/>
      <c r="S54" s="89"/>
      <c r="T54" s="89"/>
      <c r="U54" s="67"/>
      <c r="V54" s="68"/>
      <c r="W54" s="89" t="s">
        <v>233</v>
      </c>
      <c r="X54" s="102">
        <v>6510003232</v>
      </c>
      <c r="Y54" s="89" t="s">
        <v>1326</v>
      </c>
      <c r="Z54" s="17" t="s">
        <v>1365</v>
      </c>
      <c r="AA54" s="89" t="str">
        <f t="shared" si="6"/>
        <v>кладбище</v>
      </c>
      <c r="AB54" s="116"/>
      <c r="AC54" s="116"/>
    </row>
    <row r="55" spans="1:29" s="103" customFormat="1" ht="63" x14ac:dyDescent="0.25">
      <c r="A55" s="31">
        <v>47</v>
      </c>
      <c r="B55" s="89" t="s">
        <v>1367</v>
      </c>
      <c r="C55" s="100" t="s">
        <v>343</v>
      </c>
      <c r="D55" s="100" t="s">
        <v>344</v>
      </c>
      <c r="E55" s="89">
        <v>47</v>
      </c>
      <c r="F55" s="89" t="s">
        <v>1321</v>
      </c>
      <c r="G55" s="100" t="s">
        <v>551</v>
      </c>
      <c r="H55" s="31">
        <v>4</v>
      </c>
      <c r="I55" s="100">
        <v>1</v>
      </c>
      <c r="J55" s="100"/>
      <c r="K55" s="100"/>
      <c r="L55" s="89" t="s">
        <v>1322</v>
      </c>
      <c r="M55" s="230"/>
      <c r="N55" s="230"/>
      <c r="O55" s="101">
        <v>1.1000000000000001</v>
      </c>
      <c r="P55" s="89">
        <f t="shared" si="7"/>
        <v>1.1000000000000001</v>
      </c>
      <c r="Q55" s="89" t="s">
        <v>1323</v>
      </c>
      <c r="R55" s="89" t="s">
        <v>1324</v>
      </c>
      <c r="S55" s="89">
        <v>1</v>
      </c>
      <c r="T55" s="89" t="s">
        <v>1325</v>
      </c>
      <c r="U55" s="67">
        <v>1.1000000000000001</v>
      </c>
      <c r="V55" s="68">
        <f t="shared" ref="V55:V57" si="8">S55*U55</f>
        <v>1.1000000000000001</v>
      </c>
      <c r="W55" s="89" t="s">
        <v>233</v>
      </c>
      <c r="X55" s="102">
        <v>6510003232</v>
      </c>
      <c r="Y55" s="89" t="s">
        <v>1326</v>
      </c>
      <c r="Z55" s="17" t="s">
        <v>1365</v>
      </c>
      <c r="AA55" s="89" t="str">
        <f t="shared" si="6"/>
        <v>ул.Новая, 16</v>
      </c>
      <c r="AB55" s="116"/>
      <c r="AC55" s="116"/>
    </row>
    <row r="56" spans="1:29" s="103" customFormat="1" ht="63" x14ac:dyDescent="0.25">
      <c r="A56" s="31">
        <v>48</v>
      </c>
      <c r="B56" s="89" t="s">
        <v>1368</v>
      </c>
      <c r="C56" s="100" t="s">
        <v>345</v>
      </c>
      <c r="D56" s="100" t="s">
        <v>346</v>
      </c>
      <c r="E56" s="89">
        <v>48</v>
      </c>
      <c r="F56" s="89" t="s">
        <v>1321</v>
      </c>
      <c r="G56" s="100" t="s">
        <v>551</v>
      </c>
      <c r="H56" s="31">
        <v>4</v>
      </c>
      <c r="I56" s="100">
        <v>1</v>
      </c>
      <c r="J56" s="100"/>
      <c r="K56" s="100"/>
      <c r="L56" s="89" t="s">
        <v>1322</v>
      </c>
      <c r="M56" s="230"/>
      <c r="N56" s="230"/>
      <c r="O56" s="101">
        <v>1.1000000000000001</v>
      </c>
      <c r="P56" s="89">
        <f t="shared" si="7"/>
        <v>1.1000000000000001</v>
      </c>
      <c r="Q56" s="89" t="s">
        <v>1323</v>
      </c>
      <c r="R56" s="89" t="s">
        <v>1324</v>
      </c>
      <c r="S56" s="89">
        <v>1</v>
      </c>
      <c r="T56" s="89" t="s">
        <v>1325</v>
      </c>
      <c r="U56" s="67">
        <v>1.1000000000000001</v>
      </c>
      <c r="V56" s="68">
        <f t="shared" si="8"/>
        <v>1.1000000000000001</v>
      </c>
      <c r="W56" s="89" t="s">
        <v>233</v>
      </c>
      <c r="X56" s="102">
        <v>6510003232</v>
      </c>
      <c r="Y56" s="89" t="s">
        <v>1326</v>
      </c>
      <c r="Z56" s="17" t="s">
        <v>1365</v>
      </c>
      <c r="AA56" s="89" t="str">
        <f t="shared" si="6"/>
        <v>ул. Зеленая, 1 (напротив м-на "Огонек")</v>
      </c>
      <c r="AB56" s="116"/>
      <c r="AC56" s="116"/>
    </row>
    <row r="57" spans="1:29" s="103" customFormat="1" ht="63" x14ac:dyDescent="0.25">
      <c r="A57" s="31">
        <v>49</v>
      </c>
      <c r="B57" s="89" t="s">
        <v>1369</v>
      </c>
      <c r="C57" s="100" t="s">
        <v>347</v>
      </c>
      <c r="D57" s="108" t="s">
        <v>348</v>
      </c>
      <c r="E57" s="89">
        <v>49</v>
      </c>
      <c r="F57" s="89" t="s">
        <v>1321</v>
      </c>
      <c r="G57" s="100" t="s">
        <v>551</v>
      </c>
      <c r="H57" s="31">
        <v>6</v>
      </c>
      <c r="I57" s="100">
        <v>1</v>
      </c>
      <c r="J57" s="100"/>
      <c r="K57" s="100"/>
      <c r="L57" s="89" t="s">
        <v>1322</v>
      </c>
      <c r="M57" s="230"/>
      <c r="N57" s="230"/>
      <c r="O57" s="101">
        <v>1.1000000000000001</v>
      </c>
      <c r="P57" s="89">
        <f t="shared" si="7"/>
        <v>1.1000000000000001</v>
      </c>
      <c r="Q57" s="89" t="s">
        <v>1323</v>
      </c>
      <c r="R57" s="89" t="s">
        <v>1324</v>
      </c>
      <c r="S57" s="89">
        <v>1</v>
      </c>
      <c r="T57" s="89" t="s">
        <v>1325</v>
      </c>
      <c r="U57" s="67">
        <v>1.1000000000000001</v>
      </c>
      <c r="V57" s="68">
        <f t="shared" si="8"/>
        <v>1.1000000000000001</v>
      </c>
      <c r="W57" s="89" t="s">
        <v>233</v>
      </c>
      <c r="X57" s="102">
        <v>6510003232</v>
      </c>
      <c r="Y57" s="89" t="s">
        <v>1326</v>
      </c>
      <c r="Z57" s="17" t="s">
        <v>1365</v>
      </c>
      <c r="AA57" s="89" t="str">
        <f t="shared" si="6"/>
        <v>ул. Центральная, 27</v>
      </c>
      <c r="AB57" s="116"/>
      <c r="AC57" s="116"/>
    </row>
    <row r="58" spans="1:29" s="103" customFormat="1" ht="15.6" customHeight="1" x14ac:dyDescent="0.25">
      <c r="A58" s="324" t="s">
        <v>1370</v>
      </c>
      <c r="B58" s="325"/>
      <c r="C58" s="325"/>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6"/>
      <c r="AB58" s="116"/>
      <c r="AC58" s="116"/>
    </row>
    <row r="59" spans="1:29" s="103" customFormat="1" ht="63" x14ac:dyDescent="0.25">
      <c r="A59" s="31">
        <v>50</v>
      </c>
      <c r="B59" s="100" t="s">
        <v>273</v>
      </c>
      <c r="C59" s="100" t="s">
        <v>349</v>
      </c>
      <c r="D59" s="100" t="s">
        <v>350</v>
      </c>
      <c r="E59" s="89">
        <v>50</v>
      </c>
      <c r="F59" s="89" t="s">
        <v>1321</v>
      </c>
      <c r="G59" s="100" t="s">
        <v>551</v>
      </c>
      <c r="H59" s="31">
        <v>6</v>
      </c>
      <c r="I59" s="100">
        <v>2</v>
      </c>
      <c r="J59" s="100"/>
      <c r="K59" s="100"/>
      <c r="L59" s="89" t="s">
        <v>1322</v>
      </c>
      <c r="M59" s="230"/>
      <c r="N59" s="230"/>
      <c r="O59" s="101">
        <v>2.2000000000000002</v>
      </c>
      <c r="P59" s="89">
        <f>I59*O59</f>
        <v>4.4000000000000004</v>
      </c>
      <c r="Q59" s="89" t="s">
        <v>1323</v>
      </c>
      <c r="R59" s="89" t="s">
        <v>1324</v>
      </c>
      <c r="S59" s="89">
        <v>1</v>
      </c>
      <c r="T59" s="89" t="s">
        <v>1325</v>
      </c>
      <c r="U59" s="67">
        <v>1.1000000000000001</v>
      </c>
      <c r="V59" s="68">
        <f>S59*U59</f>
        <v>1.1000000000000001</v>
      </c>
      <c r="W59" s="89" t="s">
        <v>233</v>
      </c>
      <c r="X59" s="102">
        <v>6510003232</v>
      </c>
      <c r="Y59" s="89" t="s">
        <v>1326</v>
      </c>
      <c r="Z59" s="17" t="s">
        <v>1371</v>
      </c>
      <c r="AA59" s="89" t="str">
        <f>B59</f>
        <v>ул. Лесная</v>
      </c>
      <c r="AB59" s="116"/>
      <c r="AC59" s="116"/>
    </row>
    <row r="60" spans="1:29" s="103" customFormat="1" ht="63" x14ac:dyDescent="0.25">
      <c r="A60" s="31">
        <v>51</v>
      </c>
      <c r="B60" s="100" t="s">
        <v>351</v>
      </c>
      <c r="C60" s="100" t="s">
        <v>352</v>
      </c>
      <c r="D60" s="100" t="s">
        <v>353</v>
      </c>
      <c r="E60" s="89">
        <v>51</v>
      </c>
      <c r="F60" s="89" t="s">
        <v>153</v>
      </c>
      <c r="G60" s="100" t="s">
        <v>551</v>
      </c>
      <c r="H60" s="31">
        <v>4</v>
      </c>
      <c r="I60" s="100">
        <v>2</v>
      </c>
      <c r="J60" s="100"/>
      <c r="K60" s="100"/>
      <c r="L60" s="89" t="s">
        <v>1322</v>
      </c>
      <c r="M60" s="230"/>
      <c r="N60" s="230"/>
      <c r="O60" s="101">
        <v>1.5</v>
      </c>
      <c r="P60" s="89">
        <f t="shared" ref="P60:P63" si="9">I60*O60</f>
        <v>3</v>
      </c>
      <c r="Q60" s="89" t="s">
        <v>1323</v>
      </c>
      <c r="R60" s="89"/>
      <c r="S60" s="89"/>
      <c r="T60" s="89"/>
      <c r="U60" s="67"/>
      <c r="V60" s="68"/>
      <c r="W60" s="89" t="s">
        <v>233</v>
      </c>
      <c r="X60" s="102">
        <v>6510003232</v>
      </c>
      <c r="Y60" s="89" t="s">
        <v>1326</v>
      </c>
      <c r="Z60" s="17" t="s">
        <v>1371</v>
      </c>
      <c r="AA60" s="89" t="str">
        <f>B60</f>
        <v>пляж</v>
      </c>
      <c r="AB60" s="116"/>
      <c r="AC60" s="116"/>
    </row>
    <row r="61" spans="1:29" s="103" customFormat="1" ht="63" x14ac:dyDescent="0.25">
      <c r="A61" s="31">
        <v>52</v>
      </c>
      <c r="B61" s="89" t="s">
        <v>354</v>
      </c>
      <c r="C61" s="100" t="s">
        <v>355</v>
      </c>
      <c r="D61" s="100" t="s">
        <v>356</v>
      </c>
      <c r="E61" s="89">
        <v>52</v>
      </c>
      <c r="F61" s="89" t="s">
        <v>1321</v>
      </c>
      <c r="G61" s="100" t="s">
        <v>551</v>
      </c>
      <c r="H61" s="31">
        <v>6</v>
      </c>
      <c r="I61" s="100">
        <v>2</v>
      </c>
      <c r="J61" s="100"/>
      <c r="K61" s="100"/>
      <c r="L61" s="89" t="s">
        <v>1322</v>
      </c>
      <c r="M61" s="230"/>
      <c r="N61" s="230"/>
      <c r="O61" s="101">
        <v>2.2000000000000002</v>
      </c>
      <c r="P61" s="89">
        <f t="shared" si="9"/>
        <v>4.4000000000000004</v>
      </c>
      <c r="Q61" s="89" t="s">
        <v>1323</v>
      </c>
      <c r="R61" s="89" t="s">
        <v>1324</v>
      </c>
      <c r="S61" s="89">
        <v>1</v>
      </c>
      <c r="T61" s="89" t="s">
        <v>1325</v>
      </c>
      <c r="U61" s="67">
        <v>1.1000000000000001</v>
      </c>
      <c r="V61" s="68">
        <f>S61*U61</f>
        <v>1.1000000000000001</v>
      </c>
      <c r="W61" s="89" t="s">
        <v>233</v>
      </c>
      <c r="X61" s="102">
        <v>6510003232</v>
      </c>
      <c r="Y61" s="89" t="s">
        <v>1326</v>
      </c>
      <c r="Z61" s="17" t="s">
        <v>1371</v>
      </c>
      <c r="AA61" s="89" t="str">
        <f>B61</f>
        <v>ул. Центральная район ДК</v>
      </c>
      <c r="AB61" s="116"/>
      <c r="AC61" s="116"/>
    </row>
    <row r="62" spans="1:29" s="103" customFormat="1" ht="94.5" x14ac:dyDescent="0.25">
      <c r="A62" s="31">
        <v>53</v>
      </c>
      <c r="B62" s="89" t="s">
        <v>357</v>
      </c>
      <c r="C62" s="100" t="s">
        <v>358</v>
      </c>
      <c r="D62" s="100" t="s">
        <v>359</v>
      </c>
      <c r="E62" s="89">
        <v>53</v>
      </c>
      <c r="F62" s="89" t="s">
        <v>1321</v>
      </c>
      <c r="G62" s="100" t="s">
        <v>551</v>
      </c>
      <c r="H62" s="31">
        <v>6</v>
      </c>
      <c r="I62" s="100">
        <v>3</v>
      </c>
      <c r="J62" s="100"/>
      <c r="K62" s="100"/>
      <c r="L62" s="89" t="s">
        <v>1322</v>
      </c>
      <c r="M62" s="230"/>
      <c r="N62" s="230"/>
      <c r="O62" s="101">
        <v>3.3</v>
      </c>
      <c r="P62" s="89">
        <f t="shared" si="9"/>
        <v>9.8999999999999986</v>
      </c>
      <c r="Q62" s="89" t="s">
        <v>1323</v>
      </c>
      <c r="R62" s="89" t="s">
        <v>1324</v>
      </c>
      <c r="S62" s="89">
        <v>1</v>
      </c>
      <c r="T62" s="89" t="s">
        <v>1325</v>
      </c>
      <c r="U62" s="67">
        <v>1.1000000000000001</v>
      </c>
      <c r="V62" s="68">
        <f t="shared" ref="V62:V63" si="10">S62*U62</f>
        <v>1.1000000000000001</v>
      </c>
      <c r="W62" s="89" t="s">
        <v>233</v>
      </c>
      <c r="X62" s="102">
        <v>6510003232</v>
      </c>
      <c r="Y62" s="89" t="s">
        <v>1326</v>
      </c>
      <c r="Z62" s="17" t="s">
        <v>1371</v>
      </c>
      <c r="AA62" s="89" t="str">
        <f>B62</f>
        <v xml:space="preserve">ул. Центральная (район магазина и выезд на пляж) </v>
      </c>
      <c r="AB62" s="116"/>
      <c r="AC62" s="116"/>
    </row>
    <row r="63" spans="1:29" s="103" customFormat="1" ht="63" x14ac:dyDescent="0.25">
      <c r="A63" s="31">
        <v>54</v>
      </c>
      <c r="B63" s="100" t="s">
        <v>360</v>
      </c>
      <c r="C63" s="100" t="s">
        <v>361</v>
      </c>
      <c r="D63" s="100" t="s">
        <v>362</v>
      </c>
      <c r="E63" s="89">
        <v>54</v>
      </c>
      <c r="F63" s="89" t="s">
        <v>1321</v>
      </c>
      <c r="G63" s="100" t="s">
        <v>551</v>
      </c>
      <c r="H63" s="31">
        <v>6</v>
      </c>
      <c r="I63" s="100">
        <v>3</v>
      </c>
      <c r="J63" s="100"/>
      <c r="K63" s="100"/>
      <c r="L63" s="89" t="s">
        <v>1322</v>
      </c>
      <c r="M63" s="230"/>
      <c r="N63" s="230"/>
      <c r="O63" s="101">
        <v>3.3</v>
      </c>
      <c r="P63" s="89">
        <f t="shared" si="9"/>
        <v>9.8999999999999986</v>
      </c>
      <c r="Q63" s="89" t="s">
        <v>1323</v>
      </c>
      <c r="R63" s="89" t="s">
        <v>1324</v>
      </c>
      <c r="S63" s="89">
        <v>1</v>
      </c>
      <c r="T63" s="89" t="s">
        <v>1325</v>
      </c>
      <c r="U63" s="67">
        <v>1.1000000000000001</v>
      </c>
      <c r="V63" s="68">
        <f t="shared" si="10"/>
        <v>1.1000000000000001</v>
      </c>
      <c r="W63" s="89" t="s">
        <v>233</v>
      </c>
      <c r="X63" s="102">
        <v>6510003232</v>
      </c>
      <c r="Y63" s="89" t="s">
        <v>1326</v>
      </c>
      <c r="Z63" s="17" t="s">
        <v>1371</v>
      </c>
      <c r="AA63" s="89" t="str">
        <f>B63</f>
        <v>ул. Кубанская</v>
      </c>
      <c r="AB63" s="116"/>
      <c r="AC63" s="116"/>
    </row>
    <row r="64" spans="1:29" s="103" customFormat="1" ht="15.6" customHeight="1" x14ac:dyDescent="0.25">
      <c r="A64" s="324" t="s">
        <v>1372</v>
      </c>
      <c r="B64" s="325"/>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6"/>
      <c r="AB64" s="116"/>
      <c r="AC64" s="116"/>
    </row>
    <row r="65" spans="1:29" s="103" customFormat="1" ht="63" x14ac:dyDescent="0.25">
      <c r="A65" s="31">
        <v>55</v>
      </c>
      <c r="B65" s="89" t="s">
        <v>1373</v>
      </c>
      <c r="C65" s="100" t="s">
        <v>363</v>
      </c>
      <c r="D65" s="100" t="s">
        <v>364</v>
      </c>
      <c r="E65" s="89">
        <v>55</v>
      </c>
      <c r="F65" s="89" t="s">
        <v>1321</v>
      </c>
      <c r="G65" s="100" t="s">
        <v>551</v>
      </c>
      <c r="H65" s="31">
        <v>6</v>
      </c>
      <c r="I65" s="100">
        <v>2</v>
      </c>
      <c r="J65" s="100"/>
      <c r="K65" s="100"/>
      <c r="L65" s="89" t="s">
        <v>1322</v>
      </c>
      <c r="M65" s="230"/>
      <c r="N65" s="230"/>
      <c r="O65" s="101">
        <v>2.2000000000000002</v>
      </c>
      <c r="P65" s="89">
        <f>I65*O65</f>
        <v>4.4000000000000004</v>
      </c>
      <c r="Q65" s="89" t="s">
        <v>1323</v>
      </c>
      <c r="R65" s="89" t="s">
        <v>1324</v>
      </c>
      <c r="S65" s="89">
        <v>1</v>
      </c>
      <c r="T65" s="89" t="s">
        <v>1325</v>
      </c>
      <c r="U65" s="67">
        <v>1.1000000000000001</v>
      </c>
      <c r="V65" s="68">
        <f>S65*U65</f>
        <v>1.1000000000000001</v>
      </c>
      <c r="W65" s="89" t="s">
        <v>233</v>
      </c>
      <c r="X65" s="102">
        <v>6510003232</v>
      </c>
      <c r="Y65" s="89" t="s">
        <v>1326</v>
      </c>
      <c r="Z65" s="17" t="s">
        <v>1374</v>
      </c>
      <c r="AA65" s="89" t="str">
        <f>B65</f>
        <v>ул. Анивская - ул.Береговая,4</v>
      </c>
      <c r="AB65" s="116"/>
      <c r="AC65" s="116"/>
    </row>
    <row r="66" spans="1:29" s="103" customFormat="1" ht="63" x14ac:dyDescent="0.25">
      <c r="A66" s="31">
        <v>56</v>
      </c>
      <c r="B66" s="89" t="s">
        <v>365</v>
      </c>
      <c r="C66" s="100" t="s">
        <v>366</v>
      </c>
      <c r="D66" s="100" t="s">
        <v>367</v>
      </c>
      <c r="E66" s="89">
        <v>56</v>
      </c>
      <c r="F66" s="89" t="s">
        <v>153</v>
      </c>
      <c r="G66" s="100" t="s">
        <v>551</v>
      </c>
      <c r="H66" s="31">
        <v>6</v>
      </c>
      <c r="I66" s="100">
        <v>1</v>
      </c>
      <c r="J66" s="100"/>
      <c r="K66" s="100"/>
      <c r="L66" s="89" t="s">
        <v>1322</v>
      </c>
      <c r="M66" s="230"/>
      <c r="N66" s="230"/>
      <c r="O66" s="101">
        <f>0.75*I66</f>
        <v>0.75</v>
      </c>
      <c r="P66" s="89">
        <f t="shared" ref="P66:P68" si="11">I66*O66</f>
        <v>0.75</v>
      </c>
      <c r="Q66" s="89" t="s">
        <v>1323</v>
      </c>
      <c r="R66" s="89"/>
      <c r="S66" s="89"/>
      <c r="T66" s="89"/>
      <c r="U66" s="67"/>
      <c r="V66" s="68"/>
      <c r="W66" s="89" t="s">
        <v>233</v>
      </c>
      <c r="X66" s="102">
        <v>6510003232</v>
      </c>
      <c r="Y66" s="89" t="s">
        <v>1326</v>
      </c>
      <c r="Z66" s="17" t="s">
        <v>1374</v>
      </c>
      <c r="AA66" s="89" t="str">
        <f>B66</f>
        <v>Общественное кладбище</v>
      </c>
      <c r="AB66" s="116"/>
      <c r="AC66" s="116"/>
    </row>
    <row r="67" spans="1:29" s="103" customFormat="1" ht="63" x14ac:dyDescent="0.25">
      <c r="A67" s="31">
        <v>57</v>
      </c>
      <c r="B67" s="89" t="s">
        <v>1375</v>
      </c>
      <c r="C67" s="108" t="s">
        <v>368</v>
      </c>
      <c r="D67" s="108" t="s">
        <v>369</v>
      </c>
      <c r="E67" s="89">
        <v>57</v>
      </c>
      <c r="F67" s="89" t="s">
        <v>1321</v>
      </c>
      <c r="G67" s="100" t="s">
        <v>551</v>
      </c>
      <c r="H67" s="31">
        <v>4</v>
      </c>
      <c r="I67" s="100">
        <v>2</v>
      </c>
      <c r="J67" s="100"/>
      <c r="K67" s="100"/>
      <c r="L67" s="89" t="s">
        <v>1322</v>
      </c>
      <c r="M67" s="230"/>
      <c r="N67" s="230"/>
      <c r="O67" s="101">
        <v>2.2000000000000002</v>
      </c>
      <c r="P67" s="89">
        <f t="shared" si="11"/>
        <v>4.4000000000000004</v>
      </c>
      <c r="Q67" s="89" t="s">
        <v>1323</v>
      </c>
      <c r="R67" s="89" t="s">
        <v>1324</v>
      </c>
      <c r="S67" s="89">
        <v>1</v>
      </c>
      <c r="T67" s="89" t="s">
        <v>1325</v>
      </c>
      <c r="U67" s="67">
        <v>1.1000000000000001</v>
      </c>
      <c r="V67" s="68">
        <f>S67*U67</f>
        <v>1.1000000000000001</v>
      </c>
      <c r="W67" s="89" t="s">
        <v>233</v>
      </c>
      <c r="X67" s="102">
        <v>6510003232</v>
      </c>
      <c r="Y67" s="89" t="s">
        <v>1326</v>
      </c>
      <c r="Z67" s="17" t="s">
        <v>1374</v>
      </c>
      <c r="AA67" s="89" t="str">
        <f>B67</f>
        <v>ул.Анивская,13</v>
      </c>
      <c r="AB67" s="116"/>
      <c r="AC67" s="116"/>
    </row>
    <row r="68" spans="1:29" s="103" customFormat="1" ht="63" x14ac:dyDescent="0.25">
      <c r="A68" s="31">
        <v>58</v>
      </c>
      <c r="B68" s="89" t="s">
        <v>365</v>
      </c>
      <c r="C68" s="100" t="s">
        <v>370</v>
      </c>
      <c r="D68" s="100" t="s">
        <v>371</v>
      </c>
      <c r="E68" s="89">
        <v>58</v>
      </c>
      <c r="F68" s="89" t="s">
        <v>153</v>
      </c>
      <c r="G68" s="100" t="s">
        <v>551</v>
      </c>
      <c r="H68" s="31">
        <v>6</v>
      </c>
      <c r="I68" s="100">
        <v>1</v>
      </c>
      <c r="J68" s="100"/>
      <c r="K68" s="100"/>
      <c r="L68" s="89" t="s">
        <v>1322</v>
      </c>
      <c r="M68" s="230"/>
      <c r="N68" s="230"/>
      <c r="O68" s="101">
        <f>0.75*I68</f>
        <v>0.75</v>
      </c>
      <c r="P68" s="89">
        <f t="shared" si="11"/>
        <v>0.75</v>
      </c>
      <c r="Q68" s="89" t="s">
        <v>1323</v>
      </c>
      <c r="R68" s="89"/>
      <c r="S68" s="89"/>
      <c r="T68" s="89"/>
      <c r="U68" s="67"/>
      <c r="V68" s="68"/>
      <c r="W68" s="89" t="s">
        <v>233</v>
      </c>
      <c r="X68" s="102">
        <v>6510003232</v>
      </c>
      <c r="Y68" s="89" t="s">
        <v>1326</v>
      </c>
      <c r="Z68" s="17" t="s">
        <v>1374</v>
      </c>
      <c r="AA68" s="89" t="str">
        <f>B68</f>
        <v>Общественное кладбище</v>
      </c>
      <c r="AB68" s="116"/>
      <c r="AC68" s="116"/>
    </row>
    <row r="69" spans="1:29" s="103" customFormat="1" ht="15.6" customHeight="1" x14ac:dyDescent="0.25">
      <c r="A69" s="324" t="s">
        <v>1376</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6"/>
      <c r="AB69" s="116"/>
      <c r="AC69" s="116"/>
    </row>
    <row r="70" spans="1:29" s="103" customFormat="1" ht="63" x14ac:dyDescent="0.25">
      <c r="A70" s="31">
        <v>59</v>
      </c>
      <c r="B70" s="100" t="s">
        <v>374</v>
      </c>
      <c r="C70" s="100" t="s">
        <v>372</v>
      </c>
      <c r="D70" s="100" t="s">
        <v>373</v>
      </c>
      <c r="E70" s="89">
        <v>59</v>
      </c>
      <c r="F70" s="89" t="s">
        <v>1321</v>
      </c>
      <c r="G70" s="100" t="s">
        <v>551</v>
      </c>
      <c r="H70" s="31">
        <v>5</v>
      </c>
      <c r="I70" s="100">
        <v>2</v>
      </c>
      <c r="J70" s="100"/>
      <c r="K70" s="100"/>
      <c r="L70" s="89" t="s">
        <v>1322</v>
      </c>
      <c r="M70" s="230"/>
      <c r="N70" s="230"/>
      <c r="O70" s="101">
        <v>2.2000000000000002</v>
      </c>
      <c r="P70" s="89">
        <f>I70*O70</f>
        <v>4.4000000000000004</v>
      </c>
      <c r="Q70" s="89" t="s">
        <v>1323</v>
      </c>
      <c r="R70" s="89" t="s">
        <v>1324</v>
      </c>
      <c r="S70" s="89">
        <v>1</v>
      </c>
      <c r="T70" s="89" t="s">
        <v>1325</v>
      </c>
      <c r="U70" s="67">
        <v>1.1000000000000001</v>
      </c>
      <c r="V70" s="68">
        <f>S70*U70</f>
        <v>1.1000000000000001</v>
      </c>
      <c r="W70" s="89" t="s">
        <v>233</v>
      </c>
      <c r="X70" s="102">
        <v>6510003232</v>
      </c>
      <c r="Y70" s="89" t="s">
        <v>1326</v>
      </c>
      <c r="Z70" s="17" t="s">
        <v>1377</v>
      </c>
      <c r="AA70" s="89" t="str">
        <f t="shared" ref="AA70:AA79" si="12">B70</f>
        <v>ул.Школьная, 10б</v>
      </c>
      <c r="AB70" s="116"/>
      <c r="AC70" s="116"/>
    </row>
    <row r="71" spans="1:29" s="103" customFormat="1" ht="63" x14ac:dyDescent="0.25">
      <c r="A71" s="31">
        <v>60</v>
      </c>
      <c r="B71" s="89" t="s">
        <v>377</v>
      </c>
      <c r="C71" s="100" t="s">
        <v>375</v>
      </c>
      <c r="D71" s="100" t="s">
        <v>376</v>
      </c>
      <c r="E71" s="89">
        <v>60</v>
      </c>
      <c r="F71" s="89" t="s">
        <v>1321</v>
      </c>
      <c r="G71" s="100" t="s">
        <v>551</v>
      </c>
      <c r="H71" s="31">
        <v>12</v>
      </c>
      <c r="I71" s="100">
        <v>2</v>
      </c>
      <c r="J71" s="100"/>
      <c r="K71" s="100"/>
      <c r="L71" s="89" t="s">
        <v>1322</v>
      </c>
      <c r="M71" s="230"/>
      <c r="N71" s="230"/>
      <c r="O71" s="101">
        <v>2.2000000000000002</v>
      </c>
      <c r="P71" s="89">
        <f t="shared" ref="P71:P79" si="13">I71*O71</f>
        <v>4.4000000000000004</v>
      </c>
      <c r="Q71" s="89" t="s">
        <v>1323</v>
      </c>
      <c r="R71" s="89" t="s">
        <v>1324</v>
      </c>
      <c r="S71" s="89">
        <v>1</v>
      </c>
      <c r="T71" s="89" t="s">
        <v>1325</v>
      </c>
      <c r="U71" s="67">
        <v>1.1000000000000001</v>
      </c>
      <c r="V71" s="68">
        <f t="shared" ref="V71:V72" si="14">S71*U71</f>
        <v>1.1000000000000001</v>
      </c>
      <c r="W71" s="89" t="s">
        <v>233</v>
      </c>
      <c r="X71" s="102">
        <v>6510003232</v>
      </c>
      <c r="Y71" s="89" t="s">
        <v>1326</v>
      </c>
      <c r="Z71" s="17" t="s">
        <v>1377</v>
      </c>
      <c r="AA71" s="89" t="str">
        <f t="shared" si="12"/>
        <v>ул.Школьная(4а,10,10б)</v>
      </c>
      <c r="AB71" s="116"/>
      <c r="AC71" s="116"/>
    </row>
    <row r="72" spans="1:29" s="103" customFormat="1" ht="63" x14ac:dyDescent="0.25">
      <c r="A72" s="31">
        <v>61</v>
      </c>
      <c r="B72" s="100" t="s">
        <v>380</v>
      </c>
      <c r="C72" s="100" t="s">
        <v>378</v>
      </c>
      <c r="D72" s="100" t="s">
        <v>379</v>
      </c>
      <c r="E72" s="89">
        <v>61</v>
      </c>
      <c r="F72" s="89" t="s">
        <v>1321</v>
      </c>
      <c r="G72" s="100" t="s">
        <v>551</v>
      </c>
      <c r="H72" s="31">
        <v>7</v>
      </c>
      <c r="I72" s="100">
        <v>1</v>
      </c>
      <c r="J72" s="100"/>
      <c r="K72" s="100"/>
      <c r="L72" s="89" t="s">
        <v>1322</v>
      </c>
      <c r="M72" s="230"/>
      <c r="N72" s="230"/>
      <c r="O72" s="101">
        <v>1.1000000000000001</v>
      </c>
      <c r="P72" s="89">
        <f t="shared" si="13"/>
        <v>1.1000000000000001</v>
      </c>
      <c r="Q72" s="89" t="s">
        <v>1323</v>
      </c>
      <c r="R72" s="89" t="s">
        <v>1324</v>
      </c>
      <c r="S72" s="89">
        <v>1</v>
      </c>
      <c r="T72" s="89" t="s">
        <v>1325</v>
      </c>
      <c r="U72" s="67">
        <v>1.1000000000000001</v>
      </c>
      <c r="V72" s="68">
        <f t="shared" si="14"/>
        <v>1.1000000000000001</v>
      </c>
      <c r="W72" s="89" t="s">
        <v>233</v>
      </c>
      <c r="X72" s="102">
        <v>6510003232</v>
      </c>
      <c r="Y72" s="89" t="s">
        <v>1326</v>
      </c>
      <c r="Z72" s="17" t="s">
        <v>1377</v>
      </c>
      <c r="AA72" s="89" t="str">
        <f t="shared" si="12"/>
        <v>ул.Школьная,18а</v>
      </c>
      <c r="AB72" s="116"/>
      <c r="AC72" s="116"/>
    </row>
    <row r="73" spans="1:29" s="103" customFormat="1" ht="63" x14ac:dyDescent="0.25">
      <c r="A73" s="31">
        <v>62</v>
      </c>
      <c r="B73" s="100" t="s">
        <v>293</v>
      </c>
      <c r="C73" s="100" t="s">
        <v>381</v>
      </c>
      <c r="D73" s="100" t="s">
        <v>382</v>
      </c>
      <c r="E73" s="89">
        <v>62</v>
      </c>
      <c r="F73" s="89" t="s">
        <v>1337</v>
      </c>
      <c r="G73" s="100" t="s">
        <v>551</v>
      </c>
      <c r="H73" s="31">
        <v>4</v>
      </c>
      <c r="I73" s="100">
        <v>1</v>
      </c>
      <c r="J73" s="100"/>
      <c r="K73" s="100"/>
      <c r="L73" s="89" t="s">
        <v>1322</v>
      </c>
      <c r="M73" s="230"/>
      <c r="N73" s="230"/>
      <c r="O73" s="101">
        <f>0.75*I73</f>
        <v>0.75</v>
      </c>
      <c r="P73" s="89">
        <f t="shared" si="13"/>
        <v>0.75</v>
      </c>
      <c r="Q73" s="89" t="s">
        <v>1323</v>
      </c>
      <c r="R73" s="89"/>
      <c r="S73" s="89"/>
      <c r="T73" s="89"/>
      <c r="U73" s="67"/>
      <c r="V73" s="68"/>
      <c r="W73" s="89" t="s">
        <v>233</v>
      </c>
      <c r="X73" s="102">
        <v>6510003232</v>
      </c>
      <c r="Y73" s="89" t="s">
        <v>1326</v>
      </c>
      <c r="Z73" s="17" t="s">
        <v>1377</v>
      </c>
      <c r="AA73" s="89" t="str">
        <f t="shared" si="12"/>
        <v>Кладбище</v>
      </c>
      <c r="AB73" s="116"/>
      <c r="AC73" s="116"/>
    </row>
    <row r="74" spans="1:29" s="103" customFormat="1" ht="78.75" x14ac:dyDescent="0.25">
      <c r="A74" s="31">
        <v>63</v>
      </c>
      <c r="B74" s="89" t="s">
        <v>385</v>
      </c>
      <c r="C74" s="100" t="s">
        <v>383</v>
      </c>
      <c r="D74" s="100" t="s">
        <v>384</v>
      </c>
      <c r="E74" s="89">
        <v>63</v>
      </c>
      <c r="F74" s="89" t="s">
        <v>1321</v>
      </c>
      <c r="G74" s="100" t="s">
        <v>551</v>
      </c>
      <c r="H74" s="31">
        <v>2</v>
      </c>
      <c r="I74" s="100">
        <v>1</v>
      </c>
      <c r="J74" s="100"/>
      <c r="K74" s="100"/>
      <c r="L74" s="89" t="s">
        <v>1322</v>
      </c>
      <c r="M74" s="230"/>
      <c r="N74" s="230"/>
      <c r="O74" s="101">
        <v>0.66</v>
      </c>
      <c r="P74" s="89">
        <f t="shared" si="13"/>
        <v>0.66</v>
      </c>
      <c r="Q74" s="89" t="s">
        <v>1323</v>
      </c>
      <c r="R74" s="89"/>
      <c r="S74" s="89"/>
      <c r="T74" s="89"/>
      <c r="U74" s="67"/>
      <c r="V74" s="68"/>
      <c r="W74" s="89" t="s">
        <v>1378</v>
      </c>
      <c r="X74" s="100">
        <v>6510005455</v>
      </c>
      <c r="Y74" s="89" t="s">
        <v>1379</v>
      </c>
      <c r="Z74" s="17" t="s">
        <v>1377</v>
      </c>
      <c r="AA74" s="89" t="str">
        <f t="shared" si="12"/>
        <v>ул Школьная, д.18</v>
      </c>
      <c r="AB74" s="116"/>
      <c r="AC74" s="116"/>
    </row>
    <row r="75" spans="1:29" s="103" customFormat="1" ht="63" x14ac:dyDescent="0.25">
      <c r="A75" s="31">
        <v>64</v>
      </c>
      <c r="B75" s="100" t="s">
        <v>388</v>
      </c>
      <c r="C75" s="100" t="s">
        <v>386</v>
      </c>
      <c r="D75" s="100" t="s">
        <v>387</v>
      </c>
      <c r="E75" s="89">
        <v>64</v>
      </c>
      <c r="F75" s="89" t="s">
        <v>1321</v>
      </c>
      <c r="G75" s="100" t="s">
        <v>551</v>
      </c>
      <c r="H75" s="31">
        <v>6</v>
      </c>
      <c r="I75" s="100">
        <v>2</v>
      </c>
      <c r="J75" s="100"/>
      <c r="K75" s="100"/>
      <c r="L75" s="89" t="s">
        <v>1322</v>
      </c>
      <c r="M75" s="230"/>
      <c r="N75" s="230"/>
      <c r="O75" s="101">
        <v>2.2000000000000002</v>
      </c>
      <c r="P75" s="89">
        <f t="shared" si="13"/>
        <v>4.4000000000000004</v>
      </c>
      <c r="Q75" s="89" t="s">
        <v>1323</v>
      </c>
      <c r="R75" s="89" t="s">
        <v>1324</v>
      </c>
      <c r="S75" s="89">
        <v>1</v>
      </c>
      <c r="T75" s="89" t="s">
        <v>1325</v>
      </c>
      <c r="U75" s="67">
        <v>1.1000000000000001</v>
      </c>
      <c r="V75" s="68">
        <f>S75*U75</f>
        <v>1.1000000000000001</v>
      </c>
      <c r="W75" s="89" t="s">
        <v>233</v>
      </c>
      <c r="X75" s="102">
        <v>6510003232</v>
      </c>
      <c r="Y75" s="89" t="s">
        <v>1326</v>
      </c>
      <c r="Z75" s="17" t="s">
        <v>1377</v>
      </c>
      <c r="AA75" s="89" t="str">
        <f t="shared" si="12"/>
        <v>ул.Советская,3а(д.1)</v>
      </c>
      <c r="AB75" s="116"/>
      <c r="AC75" s="116"/>
    </row>
    <row r="76" spans="1:29" s="103" customFormat="1" ht="63" x14ac:dyDescent="0.25">
      <c r="A76" s="31">
        <v>65</v>
      </c>
      <c r="B76" s="100" t="s">
        <v>391</v>
      </c>
      <c r="C76" s="100" t="s">
        <v>389</v>
      </c>
      <c r="D76" s="100" t="s">
        <v>390</v>
      </c>
      <c r="E76" s="89">
        <v>65</v>
      </c>
      <c r="F76" s="89" t="s">
        <v>1321</v>
      </c>
      <c r="G76" s="100" t="s">
        <v>551</v>
      </c>
      <c r="H76" s="31">
        <v>6</v>
      </c>
      <c r="I76" s="100">
        <v>1</v>
      </c>
      <c r="J76" s="100"/>
      <c r="K76" s="100"/>
      <c r="L76" s="89" t="s">
        <v>1322</v>
      </c>
      <c r="M76" s="230"/>
      <c r="N76" s="230"/>
      <c r="O76" s="101">
        <v>1.1000000000000001</v>
      </c>
      <c r="P76" s="89">
        <f t="shared" si="13"/>
        <v>1.1000000000000001</v>
      </c>
      <c r="Q76" s="89" t="s">
        <v>1323</v>
      </c>
      <c r="R76" s="89" t="s">
        <v>1324</v>
      </c>
      <c r="S76" s="89">
        <v>1</v>
      </c>
      <c r="T76" s="89" t="s">
        <v>1325</v>
      </c>
      <c r="U76" s="67">
        <v>1.1000000000000001</v>
      </c>
      <c r="V76" s="68">
        <f t="shared" ref="V76:V79" si="15">S76*U76</f>
        <v>1.1000000000000001</v>
      </c>
      <c r="W76" s="89" t="s">
        <v>233</v>
      </c>
      <c r="X76" s="102">
        <v>6510003232</v>
      </c>
      <c r="Y76" s="89" t="s">
        <v>1326</v>
      </c>
      <c r="Z76" s="17" t="s">
        <v>1377</v>
      </c>
      <c r="AA76" s="89" t="str">
        <f t="shared" si="12"/>
        <v>ул.Советская, 27</v>
      </c>
      <c r="AB76" s="116"/>
      <c r="AC76" s="116"/>
    </row>
    <row r="77" spans="1:29" s="103" customFormat="1" ht="63" x14ac:dyDescent="0.25">
      <c r="A77" s="31">
        <v>66</v>
      </c>
      <c r="B77" s="100" t="s">
        <v>394</v>
      </c>
      <c r="C77" s="100" t="s">
        <v>392</v>
      </c>
      <c r="D77" s="100" t="s">
        <v>393</v>
      </c>
      <c r="E77" s="89">
        <v>66</v>
      </c>
      <c r="F77" s="89" t="s">
        <v>1321</v>
      </c>
      <c r="G77" s="100" t="s">
        <v>551</v>
      </c>
      <c r="H77" s="31">
        <v>4</v>
      </c>
      <c r="I77" s="100">
        <v>1</v>
      </c>
      <c r="J77" s="100"/>
      <c r="K77" s="100"/>
      <c r="L77" s="89" t="s">
        <v>1322</v>
      </c>
      <c r="M77" s="230"/>
      <c r="N77" s="230"/>
      <c r="O77" s="101">
        <v>1.1000000000000001</v>
      </c>
      <c r="P77" s="89">
        <f t="shared" si="13"/>
        <v>1.1000000000000001</v>
      </c>
      <c r="Q77" s="89" t="s">
        <v>1323</v>
      </c>
      <c r="R77" s="89" t="s">
        <v>1324</v>
      </c>
      <c r="S77" s="89">
        <v>1</v>
      </c>
      <c r="T77" s="89" t="s">
        <v>1325</v>
      </c>
      <c r="U77" s="67">
        <v>1.1000000000000001</v>
      </c>
      <c r="V77" s="68">
        <f t="shared" si="15"/>
        <v>1.1000000000000001</v>
      </c>
      <c r="W77" s="89" t="s">
        <v>233</v>
      </c>
      <c r="X77" s="102">
        <v>6510003232</v>
      </c>
      <c r="Y77" s="89" t="s">
        <v>1326</v>
      </c>
      <c r="Z77" s="17" t="s">
        <v>1377</v>
      </c>
      <c r="AA77" s="89" t="str">
        <f t="shared" si="12"/>
        <v>ул.Советская,12</v>
      </c>
      <c r="AB77" s="116"/>
      <c r="AC77" s="116"/>
    </row>
    <row r="78" spans="1:29" s="103" customFormat="1" ht="63" x14ac:dyDescent="0.25">
      <c r="A78" s="31">
        <v>67</v>
      </c>
      <c r="B78" s="100" t="s">
        <v>397</v>
      </c>
      <c r="C78" s="100" t="s">
        <v>395</v>
      </c>
      <c r="D78" s="100" t="s">
        <v>396</v>
      </c>
      <c r="E78" s="89">
        <v>67</v>
      </c>
      <c r="F78" s="89" t="s">
        <v>1321</v>
      </c>
      <c r="G78" s="100" t="s">
        <v>551</v>
      </c>
      <c r="H78" s="31">
        <v>4</v>
      </c>
      <c r="I78" s="100">
        <v>2</v>
      </c>
      <c r="J78" s="100"/>
      <c r="K78" s="100"/>
      <c r="L78" s="89" t="s">
        <v>1322</v>
      </c>
      <c r="M78" s="230"/>
      <c r="N78" s="230"/>
      <c r="O78" s="101">
        <v>2.2000000000000002</v>
      </c>
      <c r="P78" s="89">
        <f t="shared" si="13"/>
        <v>4.4000000000000004</v>
      </c>
      <c r="Q78" s="89" t="s">
        <v>1323</v>
      </c>
      <c r="R78" s="89" t="s">
        <v>1324</v>
      </c>
      <c r="S78" s="89">
        <v>1</v>
      </c>
      <c r="T78" s="89" t="s">
        <v>1325</v>
      </c>
      <c r="U78" s="67">
        <v>1.1000000000000001</v>
      </c>
      <c r="V78" s="68">
        <f t="shared" si="15"/>
        <v>1.1000000000000001</v>
      </c>
      <c r="W78" s="89" t="s">
        <v>233</v>
      </c>
      <c r="X78" s="102">
        <v>6510003232</v>
      </c>
      <c r="Y78" s="89" t="s">
        <v>1326</v>
      </c>
      <c r="Z78" s="17" t="s">
        <v>1377</v>
      </c>
      <c r="AA78" s="89" t="str">
        <f t="shared" si="12"/>
        <v>ул.Школьная,48</v>
      </c>
      <c r="AB78" s="116"/>
      <c r="AC78" s="116"/>
    </row>
    <row r="79" spans="1:29" s="103" customFormat="1" ht="63" x14ac:dyDescent="0.25">
      <c r="A79" s="31">
        <v>68</v>
      </c>
      <c r="B79" s="100" t="s">
        <v>398</v>
      </c>
      <c r="C79" s="100" t="s">
        <v>399</v>
      </c>
      <c r="D79" s="100" t="s">
        <v>400</v>
      </c>
      <c r="E79" s="89">
        <v>68</v>
      </c>
      <c r="F79" s="89" t="s">
        <v>1321</v>
      </c>
      <c r="G79" s="100" t="s">
        <v>551</v>
      </c>
      <c r="H79" s="31">
        <v>4</v>
      </c>
      <c r="I79" s="100">
        <v>1</v>
      </c>
      <c r="J79" s="100"/>
      <c r="K79" s="100"/>
      <c r="L79" s="89" t="s">
        <v>1322</v>
      </c>
      <c r="M79" s="230"/>
      <c r="N79" s="230"/>
      <c r="O79" s="101">
        <v>1.1000000000000001</v>
      </c>
      <c r="P79" s="89">
        <f t="shared" si="13"/>
        <v>1.1000000000000001</v>
      </c>
      <c r="Q79" s="89" t="s">
        <v>1323</v>
      </c>
      <c r="R79" s="89" t="s">
        <v>1324</v>
      </c>
      <c r="S79" s="89">
        <v>1</v>
      </c>
      <c r="T79" s="89" t="s">
        <v>1325</v>
      </c>
      <c r="U79" s="67">
        <v>1.1000000000000001</v>
      </c>
      <c r="V79" s="68">
        <f t="shared" si="15"/>
        <v>1.1000000000000001</v>
      </c>
      <c r="W79" s="89" t="s">
        <v>233</v>
      </c>
      <c r="X79" s="102">
        <v>6510003232</v>
      </c>
      <c r="Y79" s="89" t="s">
        <v>1326</v>
      </c>
      <c r="Z79" s="17" t="s">
        <v>1377</v>
      </c>
      <c r="AA79" s="89" t="str">
        <f t="shared" si="12"/>
        <v>ул.Заводская</v>
      </c>
      <c r="AB79" s="116"/>
      <c r="AC79" s="116"/>
    </row>
    <row r="80" spans="1:29" s="103" customFormat="1" ht="15.6" customHeight="1" x14ac:dyDescent="0.25">
      <c r="A80" s="324" t="s">
        <v>1380</v>
      </c>
      <c r="B80" s="325"/>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6"/>
      <c r="AB80" s="116"/>
      <c r="AC80" s="116"/>
    </row>
    <row r="81" spans="1:29" s="103" customFormat="1" ht="63" x14ac:dyDescent="0.25">
      <c r="A81" s="31">
        <v>69</v>
      </c>
      <c r="B81" s="100" t="s">
        <v>1381</v>
      </c>
      <c r="C81" s="100" t="s">
        <v>401</v>
      </c>
      <c r="D81" s="100" t="s">
        <v>402</v>
      </c>
      <c r="E81" s="89">
        <v>69</v>
      </c>
      <c r="F81" s="89" t="s">
        <v>1321</v>
      </c>
      <c r="G81" s="100" t="s">
        <v>551</v>
      </c>
      <c r="H81" s="31">
        <v>4</v>
      </c>
      <c r="I81" s="100">
        <v>1</v>
      </c>
      <c r="J81" s="100"/>
      <c r="K81" s="100"/>
      <c r="L81" s="89" t="s">
        <v>1322</v>
      </c>
      <c r="M81" s="230"/>
      <c r="N81" s="230"/>
      <c r="O81" s="101">
        <v>1.1000000000000001</v>
      </c>
      <c r="P81" s="89">
        <f>I81*O81</f>
        <v>1.1000000000000001</v>
      </c>
      <c r="Q81" s="89" t="s">
        <v>1323</v>
      </c>
      <c r="R81" s="89" t="s">
        <v>1324</v>
      </c>
      <c r="S81" s="89">
        <v>1</v>
      </c>
      <c r="T81" s="89" t="s">
        <v>1325</v>
      </c>
      <c r="U81" s="67">
        <v>1.1000000000000001</v>
      </c>
      <c r="V81" s="68">
        <f>S81*U81</f>
        <v>1.1000000000000001</v>
      </c>
      <c r="W81" s="89" t="s">
        <v>233</v>
      </c>
      <c r="X81" s="102">
        <v>6510003232</v>
      </c>
      <c r="Y81" s="89" t="s">
        <v>1326</v>
      </c>
      <c r="Z81" s="17" t="s">
        <v>1382</v>
      </c>
      <c r="AA81" s="89" t="str">
        <f>B81</f>
        <v>ул.Луговая, 40</v>
      </c>
      <c r="AB81" s="116"/>
      <c r="AC81" s="116"/>
    </row>
    <row r="82" spans="1:29" s="103" customFormat="1" ht="63" x14ac:dyDescent="0.25">
      <c r="A82" s="31">
        <v>70</v>
      </c>
      <c r="B82" s="89" t="s">
        <v>365</v>
      </c>
      <c r="C82" s="100" t="s">
        <v>403</v>
      </c>
      <c r="D82" s="100" t="s">
        <v>404</v>
      </c>
      <c r="E82" s="89">
        <v>70</v>
      </c>
      <c r="F82" s="89" t="s">
        <v>1383</v>
      </c>
      <c r="G82" s="100" t="s">
        <v>551</v>
      </c>
      <c r="H82" s="31">
        <v>4</v>
      </c>
      <c r="I82" s="100">
        <v>1</v>
      </c>
      <c r="J82" s="100"/>
      <c r="K82" s="100"/>
      <c r="L82" s="89" t="s">
        <v>1322</v>
      </c>
      <c r="M82" s="230"/>
      <c r="N82" s="230"/>
      <c r="O82" s="101">
        <v>0.75</v>
      </c>
      <c r="P82" s="89">
        <f>I82*O82</f>
        <v>0.75</v>
      </c>
      <c r="Q82" s="89" t="s">
        <v>1323</v>
      </c>
      <c r="R82" s="89"/>
      <c r="S82" s="89"/>
      <c r="T82" s="89"/>
      <c r="U82" s="67"/>
      <c r="V82" s="68"/>
      <c r="W82" s="89" t="s">
        <v>233</v>
      </c>
      <c r="X82" s="102">
        <v>6510003232</v>
      </c>
      <c r="Y82" s="89" t="s">
        <v>1326</v>
      </c>
      <c r="Z82" s="17" t="s">
        <v>1382</v>
      </c>
      <c r="AA82" s="89" t="str">
        <f>B82</f>
        <v>Общественное кладбище</v>
      </c>
      <c r="AB82" s="116"/>
      <c r="AC82" s="116"/>
    </row>
    <row r="83" spans="1:29" s="103" customFormat="1" ht="63" x14ac:dyDescent="0.25">
      <c r="A83" s="31">
        <v>71</v>
      </c>
      <c r="B83" s="89" t="s">
        <v>1384</v>
      </c>
      <c r="C83" s="100" t="s">
        <v>405</v>
      </c>
      <c r="D83" s="100" t="s">
        <v>406</v>
      </c>
      <c r="E83" s="89">
        <v>71</v>
      </c>
      <c r="F83" s="89" t="s">
        <v>1321</v>
      </c>
      <c r="G83" s="100" t="s">
        <v>551</v>
      </c>
      <c r="H83" s="31">
        <v>4</v>
      </c>
      <c r="I83" s="100">
        <v>2</v>
      </c>
      <c r="J83" s="100"/>
      <c r="K83" s="100"/>
      <c r="L83" s="89" t="s">
        <v>1322</v>
      </c>
      <c r="M83" s="230"/>
      <c r="N83" s="230"/>
      <c r="O83" s="101">
        <v>2.2000000000000002</v>
      </c>
      <c r="P83" s="89">
        <f>I83*O83</f>
        <v>4.4000000000000004</v>
      </c>
      <c r="Q83" s="89" t="s">
        <v>1323</v>
      </c>
      <c r="R83" s="89" t="s">
        <v>1324</v>
      </c>
      <c r="S83" s="89">
        <v>1</v>
      </c>
      <c r="T83" s="89" t="s">
        <v>1325</v>
      </c>
      <c r="U83" s="67">
        <v>1.1000000000000001</v>
      </c>
      <c r="V83" s="68">
        <f>S83*U83</f>
        <v>1.1000000000000001</v>
      </c>
      <c r="W83" s="89" t="s">
        <v>233</v>
      </c>
      <c r="X83" s="102">
        <v>6510003232</v>
      </c>
      <c r="Y83" s="89" t="s">
        <v>1326</v>
      </c>
      <c r="Z83" s="17" t="s">
        <v>1382</v>
      </c>
      <c r="AA83" s="89" t="str">
        <f>B83</f>
        <v>ул.Центральная, 2 - ул.Луговая,4</v>
      </c>
      <c r="AB83" s="116"/>
      <c r="AC83" s="116"/>
    </row>
    <row r="84" spans="1:29" s="103" customFormat="1" ht="15.6" customHeight="1" x14ac:dyDescent="0.25">
      <c r="A84" s="324" t="s">
        <v>1385</v>
      </c>
      <c r="B84" s="325"/>
      <c r="C84" s="325"/>
      <c r="D84" s="325"/>
      <c r="E84" s="325"/>
      <c r="F84" s="325"/>
      <c r="G84" s="325"/>
      <c r="H84" s="325"/>
      <c r="I84" s="325"/>
      <c r="J84" s="325"/>
      <c r="K84" s="325"/>
      <c r="L84" s="325"/>
      <c r="M84" s="325"/>
      <c r="N84" s="325"/>
      <c r="O84" s="325"/>
      <c r="P84" s="325"/>
      <c r="Q84" s="325"/>
      <c r="R84" s="325"/>
      <c r="S84" s="325"/>
      <c r="T84" s="325"/>
      <c r="U84" s="325"/>
      <c r="V84" s="325"/>
      <c r="W84" s="325"/>
      <c r="X84" s="325"/>
      <c r="Y84" s="325"/>
      <c r="Z84" s="325"/>
      <c r="AA84" s="326"/>
      <c r="AB84" s="116"/>
      <c r="AC84" s="116"/>
    </row>
    <row r="85" spans="1:29" s="103" customFormat="1" ht="63" x14ac:dyDescent="0.25">
      <c r="A85" s="31">
        <v>72</v>
      </c>
      <c r="B85" s="100" t="s">
        <v>1386</v>
      </c>
      <c r="C85" s="100" t="s">
        <v>407</v>
      </c>
      <c r="D85" s="100" t="s">
        <v>408</v>
      </c>
      <c r="E85" s="89">
        <v>72</v>
      </c>
      <c r="F85" s="89" t="s">
        <v>1321</v>
      </c>
      <c r="G85" s="100" t="s">
        <v>551</v>
      </c>
      <c r="H85" s="31">
        <v>11</v>
      </c>
      <c r="I85" s="100">
        <v>4</v>
      </c>
      <c r="J85" s="100"/>
      <c r="K85" s="100"/>
      <c r="L85" s="89" t="s">
        <v>1322</v>
      </c>
      <c r="M85" s="230"/>
      <c r="N85" s="230"/>
      <c r="O85" s="101">
        <v>4.4000000000000004</v>
      </c>
      <c r="P85" s="89">
        <f>I85*O85</f>
        <v>17.600000000000001</v>
      </c>
      <c r="Q85" s="89" t="s">
        <v>1323</v>
      </c>
      <c r="R85" s="89" t="s">
        <v>1324</v>
      </c>
      <c r="S85" s="89">
        <v>1</v>
      </c>
      <c r="T85" s="89" t="s">
        <v>1325</v>
      </c>
      <c r="U85" s="67">
        <v>1.1000000000000001</v>
      </c>
      <c r="V85" s="68">
        <f>S85*U85</f>
        <v>1.1000000000000001</v>
      </c>
      <c r="W85" s="89" t="s">
        <v>233</v>
      </c>
      <c r="X85" s="102">
        <v>6510003232</v>
      </c>
      <c r="Y85" s="89" t="s">
        <v>1326</v>
      </c>
      <c r="Z85" s="17" t="s">
        <v>1387</v>
      </c>
      <c r="AA85" s="89" t="str">
        <f t="shared" ref="AA85:AA95" si="16">B85</f>
        <v>ул. Центральная ,11а</v>
      </c>
      <c r="AB85" s="116"/>
      <c r="AC85" s="116"/>
    </row>
    <row r="86" spans="1:29" s="103" customFormat="1" ht="63" x14ac:dyDescent="0.25">
      <c r="A86" s="31">
        <v>73</v>
      </c>
      <c r="B86" s="100" t="s">
        <v>330</v>
      </c>
      <c r="C86" s="100" t="s">
        <v>409</v>
      </c>
      <c r="D86" s="100" t="s">
        <v>410</v>
      </c>
      <c r="E86" s="89">
        <v>73</v>
      </c>
      <c r="F86" s="89" t="s">
        <v>1321</v>
      </c>
      <c r="G86" s="100" t="s">
        <v>551</v>
      </c>
      <c r="H86" s="31">
        <v>15</v>
      </c>
      <c r="I86" s="100">
        <v>5</v>
      </c>
      <c r="J86" s="100"/>
      <c r="K86" s="100"/>
      <c r="L86" s="89" t="s">
        <v>1322</v>
      </c>
      <c r="M86" s="230"/>
      <c r="N86" s="230"/>
      <c r="O86" s="101">
        <v>5.5</v>
      </c>
      <c r="P86" s="89">
        <f t="shared" ref="P86:P95" si="17">I86*O86</f>
        <v>27.5</v>
      </c>
      <c r="Q86" s="89" t="s">
        <v>1323</v>
      </c>
      <c r="R86" s="89" t="s">
        <v>1324</v>
      </c>
      <c r="S86" s="89">
        <v>1</v>
      </c>
      <c r="T86" s="89" t="s">
        <v>1325</v>
      </c>
      <c r="U86" s="67">
        <v>1.1000000000000001</v>
      </c>
      <c r="V86" s="68">
        <f>S86*U86</f>
        <v>1.1000000000000001</v>
      </c>
      <c r="W86" s="89" t="s">
        <v>233</v>
      </c>
      <c r="X86" s="102">
        <v>6510003232</v>
      </c>
      <c r="Y86" s="89" t="s">
        <v>1326</v>
      </c>
      <c r="Z86" s="17" t="s">
        <v>1387</v>
      </c>
      <c r="AA86" s="89" t="str">
        <f t="shared" si="16"/>
        <v>ул. Центральная</v>
      </c>
      <c r="AB86" s="116"/>
      <c r="AC86" s="116"/>
    </row>
    <row r="87" spans="1:29" s="103" customFormat="1" ht="63" x14ac:dyDescent="0.25">
      <c r="A87" s="31">
        <v>74</v>
      </c>
      <c r="B87" s="89" t="s">
        <v>365</v>
      </c>
      <c r="C87" s="100" t="s">
        <v>411</v>
      </c>
      <c r="D87" s="100" t="s">
        <v>412</v>
      </c>
      <c r="E87" s="89">
        <v>74</v>
      </c>
      <c r="F87" s="89" t="s">
        <v>153</v>
      </c>
      <c r="G87" s="100" t="s">
        <v>551</v>
      </c>
      <c r="H87" s="31">
        <v>4</v>
      </c>
      <c r="I87" s="100">
        <v>1</v>
      </c>
      <c r="J87" s="100"/>
      <c r="K87" s="100"/>
      <c r="L87" s="89" t="s">
        <v>1322</v>
      </c>
      <c r="M87" s="230"/>
      <c r="N87" s="230"/>
      <c r="O87" s="101">
        <v>1.1000000000000001</v>
      </c>
      <c r="P87" s="89">
        <f t="shared" si="17"/>
        <v>1.1000000000000001</v>
      </c>
      <c r="Q87" s="89" t="s">
        <v>1323</v>
      </c>
      <c r="R87" s="89"/>
      <c r="S87" s="89"/>
      <c r="T87" s="89"/>
      <c r="U87" s="67"/>
      <c r="V87" s="68"/>
      <c r="W87" s="89" t="s">
        <v>233</v>
      </c>
      <c r="X87" s="102">
        <v>6510003232</v>
      </c>
      <c r="Y87" s="89" t="s">
        <v>1326</v>
      </c>
      <c r="Z87" s="17" t="s">
        <v>1387</v>
      </c>
      <c r="AA87" s="89" t="str">
        <f t="shared" si="16"/>
        <v>Общественное кладбище</v>
      </c>
      <c r="AB87" s="116"/>
      <c r="AC87" s="116"/>
    </row>
    <row r="88" spans="1:29" s="103" customFormat="1" ht="63" x14ac:dyDescent="0.25">
      <c r="A88" s="31">
        <v>75</v>
      </c>
      <c r="B88" s="100" t="s">
        <v>1388</v>
      </c>
      <c r="C88" s="100" t="s">
        <v>413</v>
      </c>
      <c r="D88" s="100" t="s">
        <v>414</v>
      </c>
      <c r="E88" s="89">
        <v>75</v>
      </c>
      <c r="F88" s="89" t="s">
        <v>1321</v>
      </c>
      <c r="G88" s="100" t="s">
        <v>551</v>
      </c>
      <c r="H88" s="31">
        <v>2</v>
      </c>
      <c r="I88" s="100">
        <v>1</v>
      </c>
      <c r="J88" s="100"/>
      <c r="K88" s="100"/>
      <c r="L88" s="89" t="s">
        <v>1322</v>
      </c>
      <c r="M88" s="230"/>
      <c r="N88" s="230"/>
      <c r="O88" s="101">
        <v>0.75</v>
      </c>
      <c r="P88" s="89">
        <f t="shared" si="17"/>
        <v>0.75</v>
      </c>
      <c r="Q88" s="89" t="s">
        <v>1323</v>
      </c>
      <c r="R88" s="89"/>
      <c r="S88" s="89"/>
      <c r="T88" s="89"/>
      <c r="U88" s="67"/>
      <c r="V88" s="68"/>
      <c r="W88" s="89" t="s">
        <v>1389</v>
      </c>
      <c r="X88" s="100">
        <v>6510005448</v>
      </c>
      <c r="Y88" s="89" t="s">
        <v>1390</v>
      </c>
      <c r="Z88" s="17" t="s">
        <v>1387</v>
      </c>
      <c r="AA88" s="89" t="str">
        <f t="shared" si="16"/>
        <v>ул.Совхозная, д.5</v>
      </c>
      <c r="AB88" s="116"/>
      <c r="AC88" s="116"/>
    </row>
    <row r="89" spans="1:29" s="103" customFormat="1" ht="63" x14ac:dyDescent="0.25">
      <c r="A89" s="31">
        <v>76</v>
      </c>
      <c r="B89" s="100" t="s">
        <v>1391</v>
      </c>
      <c r="C89" s="107" t="s">
        <v>415</v>
      </c>
      <c r="D89" s="107" t="s">
        <v>416</v>
      </c>
      <c r="E89" s="89">
        <v>76</v>
      </c>
      <c r="F89" s="89" t="s">
        <v>1321</v>
      </c>
      <c r="G89" s="100" t="s">
        <v>551</v>
      </c>
      <c r="H89" s="31">
        <v>2</v>
      </c>
      <c r="I89" s="100">
        <v>1</v>
      </c>
      <c r="J89" s="100"/>
      <c r="K89" s="100"/>
      <c r="L89" s="89" t="s">
        <v>1322</v>
      </c>
      <c r="M89" s="230"/>
      <c r="N89" s="230"/>
      <c r="O89" s="101">
        <v>0.75</v>
      </c>
      <c r="P89" s="89">
        <f t="shared" si="17"/>
        <v>0.75</v>
      </c>
      <c r="Q89" s="89" t="s">
        <v>1323</v>
      </c>
      <c r="R89" s="89"/>
      <c r="S89" s="89"/>
      <c r="T89" s="89"/>
      <c r="U89" s="67"/>
      <c r="V89" s="68"/>
      <c r="W89" s="89" t="s">
        <v>1392</v>
      </c>
      <c r="X89" s="100">
        <v>6510005423</v>
      </c>
      <c r="Y89" s="89" t="s">
        <v>1393</v>
      </c>
      <c r="Z89" s="17" t="s">
        <v>1387</v>
      </c>
      <c r="AA89" s="89" t="str">
        <f t="shared" si="16"/>
        <v>ул.Лесная,18</v>
      </c>
      <c r="AB89" s="116"/>
      <c r="AC89" s="116"/>
    </row>
    <row r="90" spans="1:29" s="103" customFormat="1" ht="63" x14ac:dyDescent="0.25">
      <c r="A90" s="31">
        <v>77</v>
      </c>
      <c r="B90" s="100" t="s">
        <v>1394</v>
      </c>
      <c r="C90" s="100" t="s">
        <v>417</v>
      </c>
      <c r="D90" s="100" t="s">
        <v>418</v>
      </c>
      <c r="E90" s="89">
        <v>77</v>
      </c>
      <c r="F90" s="89" t="s">
        <v>1321</v>
      </c>
      <c r="G90" s="100" t="s">
        <v>551</v>
      </c>
      <c r="H90" s="31">
        <v>4</v>
      </c>
      <c r="I90" s="100">
        <v>1</v>
      </c>
      <c r="J90" s="100"/>
      <c r="K90" s="100"/>
      <c r="L90" s="89" t="s">
        <v>1322</v>
      </c>
      <c r="M90" s="230"/>
      <c r="N90" s="230"/>
      <c r="O90" s="101">
        <v>1.1000000000000001</v>
      </c>
      <c r="P90" s="89">
        <f t="shared" si="17"/>
        <v>1.1000000000000001</v>
      </c>
      <c r="Q90" s="89" t="s">
        <v>1323</v>
      </c>
      <c r="R90" s="89" t="s">
        <v>1324</v>
      </c>
      <c r="S90" s="89">
        <v>1</v>
      </c>
      <c r="T90" s="89" t="s">
        <v>1325</v>
      </c>
      <c r="U90" s="67">
        <v>1.1000000000000001</v>
      </c>
      <c r="V90" s="68">
        <f>S90*U90</f>
        <v>1.1000000000000001</v>
      </c>
      <c r="W90" s="89" t="s">
        <v>233</v>
      </c>
      <c r="X90" s="102">
        <v>6510003232</v>
      </c>
      <c r="Y90" s="89" t="s">
        <v>1326</v>
      </c>
      <c r="Z90" s="17" t="s">
        <v>1387</v>
      </c>
      <c r="AA90" s="89" t="str">
        <f t="shared" si="16"/>
        <v>ул.Набережная, 14</v>
      </c>
      <c r="AB90" s="116"/>
      <c r="AC90" s="116"/>
    </row>
    <row r="91" spans="1:29" s="103" customFormat="1" ht="63" x14ac:dyDescent="0.25">
      <c r="A91" s="31">
        <v>78</v>
      </c>
      <c r="B91" s="100" t="s">
        <v>1395</v>
      </c>
      <c r="C91" s="100" t="s">
        <v>419</v>
      </c>
      <c r="D91" s="100" t="s">
        <v>420</v>
      </c>
      <c r="E91" s="89">
        <v>78</v>
      </c>
      <c r="F91" s="89" t="s">
        <v>1321</v>
      </c>
      <c r="G91" s="100" t="s">
        <v>551</v>
      </c>
      <c r="H91" s="31">
        <v>4</v>
      </c>
      <c r="I91" s="100">
        <v>1</v>
      </c>
      <c r="J91" s="100"/>
      <c r="K91" s="100"/>
      <c r="L91" s="89" t="s">
        <v>1322</v>
      </c>
      <c r="M91" s="230"/>
      <c r="N91" s="230"/>
      <c r="O91" s="101">
        <v>1.1000000000000001</v>
      </c>
      <c r="P91" s="89">
        <f t="shared" si="17"/>
        <v>1.1000000000000001</v>
      </c>
      <c r="Q91" s="89" t="s">
        <v>1323</v>
      </c>
      <c r="R91" s="89" t="s">
        <v>1324</v>
      </c>
      <c r="S91" s="89">
        <v>1</v>
      </c>
      <c r="T91" s="89" t="s">
        <v>1325</v>
      </c>
      <c r="U91" s="67">
        <v>1.1000000000000001</v>
      </c>
      <c r="V91" s="68">
        <f t="shared" ref="V91:V95" si="18">S91*U91</f>
        <v>1.1000000000000001</v>
      </c>
      <c r="W91" s="89" t="s">
        <v>233</v>
      </c>
      <c r="X91" s="102">
        <v>6510003232</v>
      </c>
      <c r="Y91" s="89" t="s">
        <v>1326</v>
      </c>
      <c r="Z91" s="17" t="s">
        <v>1387</v>
      </c>
      <c r="AA91" s="89" t="str">
        <f t="shared" si="16"/>
        <v>ул.Первомайская, 8</v>
      </c>
      <c r="AB91" s="116"/>
      <c r="AC91" s="116"/>
    </row>
    <row r="92" spans="1:29" s="103" customFormat="1" ht="63" x14ac:dyDescent="0.25">
      <c r="A92" s="31">
        <v>79</v>
      </c>
      <c r="B92" s="100" t="s">
        <v>1396</v>
      </c>
      <c r="C92" s="100" t="s">
        <v>421</v>
      </c>
      <c r="D92" s="100" t="s">
        <v>422</v>
      </c>
      <c r="E92" s="89">
        <v>79</v>
      </c>
      <c r="F92" s="89" t="s">
        <v>1321</v>
      </c>
      <c r="G92" s="100" t="s">
        <v>551</v>
      </c>
      <c r="H92" s="31">
        <v>4</v>
      </c>
      <c r="I92" s="100">
        <v>1</v>
      </c>
      <c r="J92" s="100"/>
      <c r="K92" s="100"/>
      <c r="L92" s="89" t="s">
        <v>1322</v>
      </c>
      <c r="M92" s="230"/>
      <c r="N92" s="230"/>
      <c r="O92" s="101">
        <v>1.1000000000000001</v>
      </c>
      <c r="P92" s="89">
        <f t="shared" si="17"/>
        <v>1.1000000000000001</v>
      </c>
      <c r="Q92" s="89" t="s">
        <v>1323</v>
      </c>
      <c r="R92" s="89" t="s">
        <v>1324</v>
      </c>
      <c r="S92" s="89">
        <v>1</v>
      </c>
      <c r="T92" s="89" t="s">
        <v>1325</v>
      </c>
      <c r="U92" s="67">
        <v>1.1000000000000001</v>
      </c>
      <c r="V92" s="68">
        <f t="shared" si="18"/>
        <v>1.1000000000000001</v>
      </c>
      <c r="W92" s="89" t="s">
        <v>233</v>
      </c>
      <c r="X92" s="102">
        <v>6510003232</v>
      </c>
      <c r="Y92" s="89" t="s">
        <v>1326</v>
      </c>
      <c r="Z92" s="17" t="s">
        <v>1387</v>
      </c>
      <c r="AA92" s="89" t="str">
        <f t="shared" si="16"/>
        <v>ул.Лесная, 14</v>
      </c>
      <c r="AB92" s="116"/>
      <c r="AC92" s="116"/>
    </row>
    <row r="93" spans="1:29" s="103" customFormat="1" ht="63" x14ac:dyDescent="0.25">
      <c r="A93" s="31">
        <v>80</v>
      </c>
      <c r="B93" s="100" t="s">
        <v>1397</v>
      </c>
      <c r="C93" s="100" t="s">
        <v>423</v>
      </c>
      <c r="D93" s="100" t="s">
        <v>424</v>
      </c>
      <c r="E93" s="89">
        <v>80</v>
      </c>
      <c r="F93" s="89" t="s">
        <v>1321</v>
      </c>
      <c r="G93" s="100" t="s">
        <v>551</v>
      </c>
      <c r="H93" s="31">
        <v>4</v>
      </c>
      <c r="I93" s="100">
        <v>1</v>
      </c>
      <c r="J93" s="100"/>
      <c r="K93" s="100"/>
      <c r="L93" s="89" t="s">
        <v>1322</v>
      </c>
      <c r="M93" s="230"/>
      <c r="N93" s="230"/>
      <c r="O93" s="101">
        <v>1.1000000000000001</v>
      </c>
      <c r="P93" s="89">
        <f t="shared" si="17"/>
        <v>1.1000000000000001</v>
      </c>
      <c r="Q93" s="89" t="s">
        <v>1323</v>
      </c>
      <c r="R93" s="89" t="s">
        <v>1324</v>
      </c>
      <c r="S93" s="89">
        <v>1</v>
      </c>
      <c r="T93" s="89" t="s">
        <v>1325</v>
      </c>
      <c r="U93" s="67">
        <v>1.1000000000000001</v>
      </c>
      <c r="V93" s="68">
        <f t="shared" si="18"/>
        <v>1.1000000000000001</v>
      </c>
      <c r="W93" s="89" t="s">
        <v>233</v>
      </c>
      <c r="X93" s="102">
        <v>6510003232</v>
      </c>
      <c r="Y93" s="89" t="s">
        <v>1326</v>
      </c>
      <c r="Z93" s="17" t="s">
        <v>1387</v>
      </c>
      <c r="AA93" s="89" t="str">
        <f t="shared" si="16"/>
        <v>ул.Лесная, 5</v>
      </c>
      <c r="AB93" s="116"/>
      <c r="AC93" s="116"/>
    </row>
    <row r="94" spans="1:29" s="103" customFormat="1" ht="63" x14ac:dyDescent="0.25">
      <c r="A94" s="31">
        <v>81</v>
      </c>
      <c r="B94" s="100" t="s">
        <v>1398</v>
      </c>
      <c r="C94" s="100" t="s">
        <v>425</v>
      </c>
      <c r="D94" s="100" t="s">
        <v>426</v>
      </c>
      <c r="E94" s="89">
        <v>81</v>
      </c>
      <c r="F94" s="89" t="s">
        <v>1321</v>
      </c>
      <c r="G94" s="100" t="s">
        <v>551</v>
      </c>
      <c r="H94" s="31">
        <v>4</v>
      </c>
      <c r="I94" s="100">
        <v>1</v>
      </c>
      <c r="J94" s="100"/>
      <c r="K94" s="100"/>
      <c r="L94" s="89" t="s">
        <v>1322</v>
      </c>
      <c r="M94" s="230"/>
      <c r="N94" s="230"/>
      <c r="O94" s="101">
        <v>1.1000000000000001</v>
      </c>
      <c r="P94" s="89">
        <f t="shared" si="17"/>
        <v>1.1000000000000001</v>
      </c>
      <c r="Q94" s="89" t="s">
        <v>1323</v>
      </c>
      <c r="R94" s="89" t="s">
        <v>1324</v>
      </c>
      <c r="S94" s="89">
        <v>1</v>
      </c>
      <c r="T94" s="89" t="s">
        <v>1325</v>
      </c>
      <c r="U94" s="67">
        <v>1.1000000000000001</v>
      </c>
      <c r="V94" s="68">
        <f t="shared" si="18"/>
        <v>1.1000000000000001</v>
      </c>
      <c r="W94" s="89" t="s">
        <v>233</v>
      </c>
      <c r="X94" s="102">
        <v>6510003232</v>
      </c>
      <c r="Y94" s="89" t="s">
        <v>1326</v>
      </c>
      <c r="Z94" s="17" t="s">
        <v>1387</v>
      </c>
      <c r="AA94" s="89" t="str">
        <f t="shared" si="16"/>
        <v>ул.Строителей, 1</v>
      </c>
      <c r="AB94" s="116"/>
      <c r="AC94" s="116"/>
    </row>
    <row r="95" spans="1:29" s="103" customFormat="1" ht="63" x14ac:dyDescent="0.25">
      <c r="A95" s="31">
        <v>82</v>
      </c>
      <c r="B95" s="100" t="s">
        <v>1399</v>
      </c>
      <c r="C95" s="100" t="s">
        <v>427</v>
      </c>
      <c r="D95" s="100" t="s">
        <v>428</v>
      </c>
      <c r="E95" s="89">
        <v>82</v>
      </c>
      <c r="F95" s="89" t="s">
        <v>1321</v>
      </c>
      <c r="G95" s="100" t="s">
        <v>551</v>
      </c>
      <c r="H95" s="31">
        <v>4</v>
      </c>
      <c r="I95" s="100">
        <v>1</v>
      </c>
      <c r="J95" s="100"/>
      <c r="K95" s="100"/>
      <c r="L95" s="89" t="s">
        <v>1322</v>
      </c>
      <c r="M95" s="230"/>
      <c r="N95" s="230"/>
      <c r="O95" s="101">
        <v>1.1000000000000001</v>
      </c>
      <c r="P95" s="89">
        <f t="shared" si="17"/>
        <v>1.1000000000000001</v>
      </c>
      <c r="Q95" s="89" t="s">
        <v>1323</v>
      </c>
      <c r="R95" s="89" t="s">
        <v>1324</v>
      </c>
      <c r="S95" s="89">
        <v>1</v>
      </c>
      <c r="T95" s="89" t="s">
        <v>1325</v>
      </c>
      <c r="U95" s="67">
        <v>1.1000000000000001</v>
      </c>
      <c r="V95" s="68">
        <f t="shared" si="18"/>
        <v>1.1000000000000001</v>
      </c>
      <c r="W95" s="89" t="s">
        <v>233</v>
      </c>
      <c r="X95" s="102">
        <v>6510003232</v>
      </c>
      <c r="Y95" s="89" t="s">
        <v>1326</v>
      </c>
      <c r="Z95" s="17" t="s">
        <v>1387</v>
      </c>
      <c r="AA95" s="89" t="str">
        <f t="shared" si="16"/>
        <v>ул.Кирпичная,5</v>
      </c>
      <c r="AB95" s="116"/>
      <c r="AC95" s="116"/>
    </row>
    <row r="96" spans="1:29" s="103" customFormat="1" ht="15.6" customHeight="1" x14ac:dyDescent="0.25">
      <c r="A96" s="324" t="s">
        <v>1400</v>
      </c>
      <c r="B96" s="325"/>
      <c r="C96" s="325"/>
      <c r="D96" s="325"/>
      <c r="E96" s="325"/>
      <c r="F96" s="325"/>
      <c r="G96" s="325"/>
      <c r="H96" s="325"/>
      <c r="I96" s="325"/>
      <c r="J96" s="325"/>
      <c r="K96" s="325"/>
      <c r="L96" s="325"/>
      <c r="M96" s="325"/>
      <c r="N96" s="325"/>
      <c r="O96" s="325"/>
      <c r="P96" s="325"/>
      <c r="Q96" s="325"/>
      <c r="R96" s="325"/>
      <c r="S96" s="325"/>
      <c r="T96" s="325"/>
      <c r="U96" s="325"/>
      <c r="V96" s="325"/>
      <c r="W96" s="325"/>
      <c r="X96" s="325"/>
      <c r="Y96" s="325"/>
      <c r="Z96" s="325"/>
      <c r="AA96" s="326"/>
      <c r="AB96" s="116"/>
      <c r="AC96" s="116"/>
    </row>
    <row r="97" spans="1:29" s="103" customFormat="1" ht="63" x14ac:dyDescent="0.25">
      <c r="A97" s="31">
        <v>83</v>
      </c>
      <c r="B97" s="89" t="s">
        <v>430</v>
      </c>
      <c r="C97" s="100" t="s">
        <v>431</v>
      </c>
      <c r="D97" s="100" t="s">
        <v>432</v>
      </c>
      <c r="E97" s="89">
        <v>83</v>
      </c>
      <c r="F97" s="89" t="s">
        <v>1321</v>
      </c>
      <c r="G97" s="100" t="s">
        <v>551</v>
      </c>
      <c r="H97" s="31">
        <v>4</v>
      </c>
      <c r="I97" s="100">
        <v>1</v>
      </c>
      <c r="J97" s="100"/>
      <c r="K97" s="100"/>
      <c r="L97" s="89" t="s">
        <v>1322</v>
      </c>
      <c r="M97" s="230"/>
      <c r="N97" s="230"/>
      <c r="O97" s="101">
        <v>1.1000000000000001</v>
      </c>
      <c r="P97" s="89">
        <f>I97*O97</f>
        <v>1.1000000000000001</v>
      </c>
      <c r="Q97" s="89" t="s">
        <v>1323</v>
      </c>
      <c r="R97" s="89" t="s">
        <v>1324</v>
      </c>
      <c r="S97" s="89">
        <v>1</v>
      </c>
      <c r="T97" s="89" t="s">
        <v>1325</v>
      </c>
      <c r="U97" s="67">
        <v>1.1000000000000001</v>
      </c>
      <c r="V97" s="68">
        <f>S97*U97</f>
        <v>1.1000000000000001</v>
      </c>
      <c r="W97" s="89" t="s">
        <v>233</v>
      </c>
      <c r="X97" s="102">
        <v>6510003294</v>
      </c>
      <c r="Y97" s="89" t="s">
        <v>1401</v>
      </c>
      <c r="Z97" s="17" t="s">
        <v>1402</v>
      </c>
      <c r="AA97" s="89" t="s">
        <v>429</v>
      </c>
      <c r="AB97" s="116"/>
      <c r="AC97" s="116"/>
    </row>
    <row r="98" spans="1:29" s="103" customFormat="1" ht="15.6" customHeight="1" x14ac:dyDescent="0.25">
      <c r="A98" s="324" t="s">
        <v>1403</v>
      </c>
      <c r="B98" s="325"/>
      <c r="C98" s="325"/>
      <c r="D98" s="325"/>
      <c r="E98" s="325"/>
      <c r="F98" s="325"/>
      <c r="G98" s="325"/>
      <c r="H98" s="325"/>
      <c r="I98" s="325"/>
      <c r="J98" s="325"/>
      <c r="K98" s="325"/>
      <c r="L98" s="325"/>
      <c r="M98" s="325"/>
      <c r="N98" s="325"/>
      <c r="O98" s="325"/>
      <c r="P98" s="325"/>
      <c r="Q98" s="325"/>
      <c r="R98" s="325"/>
      <c r="S98" s="325"/>
      <c r="T98" s="325"/>
      <c r="U98" s="325"/>
      <c r="V98" s="325"/>
      <c r="W98" s="325"/>
      <c r="X98" s="325"/>
      <c r="Y98" s="325"/>
      <c r="Z98" s="325"/>
      <c r="AA98" s="326"/>
      <c r="AB98" s="116"/>
      <c r="AC98" s="116"/>
    </row>
    <row r="99" spans="1:29" s="103" customFormat="1" ht="63" x14ac:dyDescent="0.25">
      <c r="A99" s="31">
        <v>84</v>
      </c>
      <c r="B99" s="100" t="s">
        <v>433</v>
      </c>
      <c r="C99" s="100" t="s">
        <v>434</v>
      </c>
      <c r="D99" s="100" t="s">
        <v>435</v>
      </c>
      <c r="E99" s="89">
        <v>84</v>
      </c>
      <c r="F99" s="89" t="s">
        <v>1321</v>
      </c>
      <c r="G99" s="100" t="s">
        <v>551</v>
      </c>
      <c r="H99" s="31">
        <v>14</v>
      </c>
      <c r="I99" s="100">
        <v>4</v>
      </c>
      <c r="J99" s="100"/>
      <c r="K99" s="100"/>
      <c r="L99" s="89" t="s">
        <v>1322</v>
      </c>
      <c r="M99" s="230"/>
      <c r="N99" s="230"/>
      <c r="O99" s="101">
        <v>4.4000000000000004</v>
      </c>
      <c r="P99" s="89">
        <f>I99*O99</f>
        <v>17.600000000000001</v>
      </c>
      <c r="Q99" s="89" t="s">
        <v>1323</v>
      </c>
      <c r="R99" s="89" t="s">
        <v>1324</v>
      </c>
      <c r="S99" s="89">
        <v>1</v>
      </c>
      <c r="T99" s="89" t="s">
        <v>1325</v>
      </c>
      <c r="U99" s="67">
        <v>1.1000000000000001</v>
      </c>
      <c r="V99" s="68">
        <f>S99*U99</f>
        <v>1.1000000000000001</v>
      </c>
      <c r="W99" s="89" t="s">
        <v>233</v>
      </c>
      <c r="X99" s="102">
        <v>6510003232</v>
      </c>
      <c r="Y99" s="89" t="s">
        <v>1326</v>
      </c>
      <c r="Z99" s="17" t="s">
        <v>1404</v>
      </c>
      <c r="AA99" s="89" t="str">
        <f t="shared" ref="AA99:AA129" si="19">B99</f>
        <v>ул. Мостостроителей</v>
      </c>
      <c r="AB99" s="116"/>
      <c r="AC99" s="116"/>
    </row>
    <row r="100" spans="1:29" s="103" customFormat="1" ht="63" x14ac:dyDescent="0.25">
      <c r="A100" s="31">
        <v>85</v>
      </c>
      <c r="B100" s="100" t="s">
        <v>436</v>
      </c>
      <c r="C100" s="100" t="s">
        <v>437</v>
      </c>
      <c r="D100" s="100" t="s">
        <v>438</v>
      </c>
      <c r="E100" s="89">
        <v>85</v>
      </c>
      <c r="F100" s="89" t="s">
        <v>1321</v>
      </c>
      <c r="G100" s="100" t="s">
        <v>551</v>
      </c>
      <c r="H100" s="31">
        <v>10</v>
      </c>
      <c r="I100" s="100">
        <v>3</v>
      </c>
      <c r="J100" s="100"/>
      <c r="K100" s="100"/>
      <c r="L100" s="89" t="s">
        <v>1322</v>
      </c>
      <c r="M100" s="230"/>
      <c r="N100" s="230"/>
      <c r="O100" s="101">
        <v>3.3</v>
      </c>
      <c r="P100" s="89">
        <f t="shared" ref="P100:P129" si="20">I100*O100</f>
        <v>9.8999999999999986</v>
      </c>
      <c r="Q100" s="89" t="s">
        <v>1323</v>
      </c>
      <c r="R100" s="89" t="s">
        <v>1324</v>
      </c>
      <c r="S100" s="89">
        <v>1</v>
      </c>
      <c r="T100" s="89" t="s">
        <v>1325</v>
      </c>
      <c r="U100" s="67">
        <v>1.1000000000000001</v>
      </c>
      <c r="V100" s="68">
        <f t="shared" ref="V100:V118" si="21">S100*U100</f>
        <v>1.1000000000000001</v>
      </c>
      <c r="W100" s="89" t="s">
        <v>233</v>
      </c>
      <c r="X100" s="102">
        <v>6510003232</v>
      </c>
      <c r="Y100" s="89" t="s">
        <v>1326</v>
      </c>
      <c r="Z100" s="17" t="s">
        <v>1404</v>
      </c>
      <c r="AA100" s="89" t="str">
        <f t="shared" si="19"/>
        <v>ул. Тепличная</v>
      </c>
      <c r="AB100" s="116"/>
      <c r="AC100" s="116"/>
    </row>
    <row r="101" spans="1:29" s="103" customFormat="1" ht="63" x14ac:dyDescent="0.25">
      <c r="A101" s="31">
        <v>86</v>
      </c>
      <c r="B101" s="100" t="s">
        <v>439</v>
      </c>
      <c r="C101" s="100" t="s">
        <v>440</v>
      </c>
      <c r="D101" s="100" t="s">
        <v>441</v>
      </c>
      <c r="E101" s="89">
        <v>86</v>
      </c>
      <c r="F101" s="89" t="s">
        <v>1321</v>
      </c>
      <c r="G101" s="100" t="s">
        <v>551</v>
      </c>
      <c r="H101" s="31">
        <v>6</v>
      </c>
      <c r="I101" s="100">
        <v>3</v>
      </c>
      <c r="J101" s="100"/>
      <c r="K101" s="100"/>
      <c r="L101" s="89" t="s">
        <v>1322</v>
      </c>
      <c r="M101" s="230"/>
      <c r="N101" s="230"/>
      <c r="O101" s="101">
        <v>3.3</v>
      </c>
      <c r="P101" s="89">
        <f t="shared" si="20"/>
        <v>9.8999999999999986</v>
      </c>
      <c r="Q101" s="89" t="s">
        <v>1323</v>
      </c>
      <c r="R101" s="89" t="s">
        <v>1324</v>
      </c>
      <c r="S101" s="89">
        <v>1</v>
      </c>
      <c r="T101" s="89" t="s">
        <v>1325</v>
      </c>
      <c r="U101" s="67">
        <v>1.1000000000000001</v>
      </c>
      <c r="V101" s="68">
        <f t="shared" si="21"/>
        <v>1.1000000000000001</v>
      </c>
      <c r="W101" s="89" t="s">
        <v>233</v>
      </c>
      <c r="X101" s="102">
        <v>6510003232</v>
      </c>
      <c r="Y101" s="89" t="s">
        <v>1326</v>
      </c>
      <c r="Z101" s="17" t="s">
        <v>1404</v>
      </c>
      <c r="AA101" s="89" t="str">
        <f t="shared" si="19"/>
        <v>ул. ДСУ</v>
      </c>
      <c r="AB101" s="116"/>
      <c r="AC101" s="116"/>
    </row>
    <row r="102" spans="1:29" s="103" customFormat="1" ht="63" x14ac:dyDescent="0.25">
      <c r="A102" s="31">
        <v>87</v>
      </c>
      <c r="B102" s="89" t="s">
        <v>442</v>
      </c>
      <c r="C102" s="100" t="s">
        <v>443</v>
      </c>
      <c r="D102" s="100" t="s">
        <v>444</v>
      </c>
      <c r="E102" s="89">
        <v>87</v>
      </c>
      <c r="F102" s="89" t="s">
        <v>1321</v>
      </c>
      <c r="G102" s="100" t="s">
        <v>551</v>
      </c>
      <c r="H102" s="31">
        <v>10</v>
      </c>
      <c r="I102" s="100">
        <v>4</v>
      </c>
      <c r="J102" s="100"/>
      <c r="K102" s="100"/>
      <c r="L102" s="89" t="s">
        <v>1322</v>
      </c>
      <c r="M102" s="230"/>
      <c r="N102" s="230"/>
      <c r="O102" s="101">
        <v>4.4000000000000004</v>
      </c>
      <c r="P102" s="89">
        <f t="shared" si="20"/>
        <v>17.600000000000001</v>
      </c>
      <c r="Q102" s="89" t="s">
        <v>1323</v>
      </c>
      <c r="R102" s="89" t="s">
        <v>1324</v>
      </c>
      <c r="S102" s="89">
        <v>1</v>
      </c>
      <c r="T102" s="89" t="s">
        <v>1325</v>
      </c>
      <c r="U102" s="67">
        <v>1.1000000000000001</v>
      </c>
      <c r="V102" s="68">
        <f t="shared" si="21"/>
        <v>1.1000000000000001</v>
      </c>
      <c r="W102" s="89" t="s">
        <v>233</v>
      </c>
      <c r="X102" s="102">
        <v>6510003232</v>
      </c>
      <c r="Y102" s="89" t="s">
        <v>1326</v>
      </c>
      <c r="Z102" s="17" t="s">
        <v>1404</v>
      </c>
      <c r="AA102" s="89" t="str">
        <f t="shared" si="19"/>
        <v>ул. Набережная</v>
      </c>
      <c r="AB102" s="116"/>
      <c r="AC102" s="116"/>
    </row>
    <row r="103" spans="1:29" s="103" customFormat="1" ht="63" x14ac:dyDescent="0.25">
      <c r="A103" s="31">
        <v>88</v>
      </c>
      <c r="B103" s="89" t="s">
        <v>1405</v>
      </c>
      <c r="C103" s="100" t="s">
        <v>445</v>
      </c>
      <c r="D103" s="100" t="s">
        <v>446</v>
      </c>
      <c r="E103" s="89">
        <v>88</v>
      </c>
      <c r="F103" s="89" t="s">
        <v>1321</v>
      </c>
      <c r="G103" s="100" t="s">
        <v>551</v>
      </c>
      <c r="H103" s="31">
        <v>10</v>
      </c>
      <c r="I103" s="100">
        <v>3</v>
      </c>
      <c r="J103" s="100"/>
      <c r="K103" s="100"/>
      <c r="L103" s="89" t="s">
        <v>1322</v>
      </c>
      <c r="M103" s="230"/>
      <c r="N103" s="230"/>
      <c r="O103" s="101">
        <v>3.3</v>
      </c>
      <c r="P103" s="89">
        <f t="shared" si="20"/>
        <v>9.8999999999999986</v>
      </c>
      <c r="Q103" s="89" t="s">
        <v>1323</v>
      </c>
      <c r="R103" s="89" t="s">
        <v>1324</v>
      </c>
      <c r="S103" s="89">
        <v>1</v>
      </c>
      <c r="T103" s="89" t="s">
        <v>1325</v>
      </c>
      <c r="U103" s="67">
        <v>1.1000000000000001</v>
      </c>
      <c r="V103" s="68">
        <f t="shared" si="21"/>
        <v>1.1000000000000001</v>
      </c>
      <c r="W103" s="89" t="s">
        <v>233</v>
      </c>
      <c r="X103" s="102">
        <v>6510003232</v>
      </c>
      <c r="Y103" s="89" t="s">
        <v>1326</v>
      </c>
      <c r="Z103" s="17" t="s">
        <v>1404</v>
      </c>
      <c r="AA103" s="89" t="str">
        <f t="shared" si="19"/>
        <v>ул. Матросова (МКД №23)</v>
      </c>
      <c r="AB103" s="116"/>
      <c r="AC103" s="116"/>
    </row>
    <row r="104" spans="1:29" s="103" customFormat="1" ht="63" x14ac:dyDescent="0.25">
      <c r="A104" s="31">
        <v>89</v>
      </c>
      <c r="B104" s="100" t="s">
        <v>447</v>
      </c>
      <c r="C104" s="100" t="s">
        <v>448</v>
      </c>
      <c r="D104" s="100" t="s">
        <v>449</v>
      </c>
      <c r="E104" s="89">
        <v>89</v>
      </c>
      <c r="F104" s="89" t="s">
        <v>1321</v>
      </c>
      <c r="G104" s="100" t="s">
        <v>551</v>
      </c>
      <c r="H104" s="31">
        <v>6</v>
      </c>
      <c r="I104" s="100">
        <v>3</v>
      </c>
      <c r="J104" s="100"/>
      <c r="K104" s="100"/>
      <c r="L104" s="89" t="s">
        <v>1322</v>
      </c>
      <c r="M104" s="230"/>
      <c r="N104" s="230"/>
      <c r="O104" s="101">
        <v>3.3</v>
      </c>
      <c r="P104" s="89">
        <f t="shared" si="20"/>
        <v>9.8999999999999986</v>
      </c>
      <c r="Q104" s="89" t="s">
        <v>1323</v>
      </c>
      <c r="R104" s="89" t="s">
        <v>1324</v>
      </c>
      <c r="S104" s="89">
        <v>1</v>
      </c>
      <c r="T104" s="89" t="s">
        <v>1325</v>
      </c>
      <c r="U104" s="67">
        <v>1.1000000000000001</v>
      </c>
      <c r="V104" s="68">
        <f t="shared" si="21"/>
        <v>1.1000000000000001</v>
      </c>
      <c r="W104" s="89" t="s">
        <v>233</v>
      </c>
      <c r="X104" s="102">
        <v>6510003232</v>
      </c>
      <c r="Y104" s="89" t="s">
        <v>1326</v>
      </c>
      <c r="Z104" s="17" t="s">
        <v>1404</v>
      </c>
      <c r="AA104" s="89" t="str">
        <f t="shared" si="19"/>
        <v>ул. 8 Марта</v>
      </c>
      <c r="AB104" s="116"/>
      <c r="AC104" s="116"/>
    </row>
    <row r="105" spans="1:29" s="103" customFormat="1" ht="63" x14ac:dyDescent="0.25">
      <c r="A105" s="31">
        <v>90</v>
      </c>
      <c r="B105" s="89" t="s">
        <v>1406</v>
      </c>
      <c r="C105" s="100" t="s">
        <v>450</v>
      </c>
      <c r="D105" s="100" t="s">
        <v>451</v>
      </c>
      <c r="E105" s="89">
        <v>90</v>
      </c>
      <c r="F105" s="89" t="s">
        <v>1321</v>
      </c>
      <c r="G105" s="100" t="s">
        <v>551</v>
      </c>
      <c r="H105" s="31">
        <v>13</v>
      </c>
      <c r="I105" s="100">
        <v>4</v>
      </c>
      <c r="J105" s="100"/>
      <c r="K105" s="100"/>
      <c r="L105" s="89" t="s">
        <v>1322</v>
      </c>
      <c r="M105" s="230"/>
      <c r="N105" s="230"/>
      <c r="O105" s="101">
        <v>4.4000000000000004</v>
      </c>
      <c r="P105" s="89">
        <f t="shared" si="20"/>
        <v>17.600000000000001</v>
      </c>
      <c r="Q105" s="89" t="s">
        <v>1323</v>
      </c>
      <c r="R105" s="89" t="s">
        <v>1324</v>
      </c>
      <c r="S105" s="89">
        <v>1</v>
      </c>
      <c r="T105" s="89" t="s">
        <v>1325</v>
      </c>
      <c r="U105" s="67">
        <v>1.1000000000000001</v>
      </c>
      <c r="V105" s="68">
        <f t="shared" si="21"/>
        <v>1.1000000000000001</v>
      </c>
      <c r="W105" s="89" t="s">
        <v>233</v>
      </c>
      <c r="X105" s="102">
        <v>6510003232</v>
      </c>
      <c r="Y105" s="89" t="s">
        <v>1326</v>
      </c>
      <c r="Z105" s="17" t="s">
        <v>1404</v>
      </c>
      <c r="AA105" s="89" t="str">
        <f t="shared" si="19"/>
        <v>ул. Советская (МКД №17)</v>
      </c>
      <c r="AB105" s="116"/>
      <c r="AC105" s="116"/>
    </row>
    <row r="106" spans="1:29" s="103" customFormat="1" ht="63" x14ac:dyDescent="0.25">
      <c r="A106" s="31">
        <v>91</v>
      </c>
      <c r="B106" s="89" t="s">
        <v>1407</v>
      </c>
      <c r="C106" s="100" t="s">
        <v>452</v>
      </c>
      <c r="D106" s="100" t="s">
        <v>453</v>
      </c>
      <c r="E106" s="89">
        <v>91</v>
      </c>
      <c r="F106" s="89" t="s">
        <v>1321</v>
      </c>
      <c r="G106" s="100" t="s">
        <v>551</v>
      </c>
      <c r="H106" s="31">
        <v>10</v>
      </c>
      <c r="I106" s="100">
        <v>4</v>
      </c>
      <c r="J106" s="100"/>
      <c r="K106" s="100"/>
      <c r="L106" s="89" t="s">
        <v>1322</v>
      </c>
      <c r="M106" s="230"/>
      <c r="N106" s="230"/>
      <c r="O106" s="101">
        <v>4.4000000000000004</v>
      </c>
      <c r="P106" s="89">
        <f t="shared" si="20"/>
        <v>17.600000000000001</v>
      </c>
      <c r="Q106" s="89" t="s">
        <v>1323</v>
      </c>
      <c r="R106" s="89" t="s">
        <v>1324</v>
      </c>
      <c r="S106" s="89">
        <v>1</v>
      </c>
      <c r="T106" s="89" t="s">
        <v>1325</v>
      </c>
      <c r="U106" s="67">
        <v>1.1000000000000001</v>
      </c>
      <c r="V106" s="68">
        <f t="shared" si="21"/>
        <v>1.1000000000000001</v>
      </c>
      <c r="W106" s="89" t="s">
        <v>233</v>
      </c>
      <c r="X106" s="102">
        <v>6510003232</v>
      </c>
      <c r="Y106" s="89" t="s">
        <v>1326</v>
      </c>
      <c r="Z106" s="17" t="s">
        <v>1404</v>
      </c>
      <c r="AA106" s="89" t="str">
        <f t="shared" si="19"/>
        <v>ул. Советская (МКД №27)</v>
      </c>
      <c r="AB106" s="116"/>
      <c r="AC106" s="116"/>
    </row>
    <row r="107" spans="1:29" s="103" customFormat="1" ht="63" x14ac:dyDescent="0.25">
      <c r="A107" s="31">
        <v>92</v>
      </c>
      <c r="B107" s="89" t="s">
        <v>1408</v>
      </c>
      <c r="C107" s="100" t="s">
        <v>454</v>
      </c>
      <c r="D107" s="100" t="s">
        <v>455</v>
      </c>
      <c r="E107" s="89">
        <v>92</v>
      </c>
      <c r="F107" s="89" t="s">
        <v>1321</v>
      </c>
      <c r="G107" s="100" t="s">
        <v>551</v>
      </c>
      <c r="H107" s="31">
        <v>14</v>
      </c>
      <c r="I107" s="100">
        <v>3</v>
      </c>
      <c r="J107" s="100"/>
      <c r="K107" s="100"/>
      <c r="L107" s="89" t="s">
        <v>1322</v>
      </c>
      <c r="M107" s="230"/>
      <c r="N107" s="230"/>
      <c r="O107" s="101">
        <v>3.3</v>
      </c>
      <c r="P107" s="89">
        <f t="shared" si="20"/>
        <v>9.8999999999999986</v>
      </c>
      <c r="Q107" s="89" t="s">
        <v>1323</v>
      </c>
      <c r="R107" s="89" t="s">
        <v>1324</v>
      </c>
      <c r="S107" s="89">
        <v>1</v>
      </c>
      <c r="T107" s="89" t="s">
        <v>1325</v>
      </c>
      <c r="U107" s="67">
        <v>1.1000000000000001</v>
      </c>
      <c r="V107" s="68">
        <f t="shared" si="21"/>
        <v>1.1000000000000001</v>
      </c>
      <c r="W107" s="89" t="s">
        <v>233</v>
      </c>
      <c r="X107" s="102">
        <v>6510003232</v>
      </c>
      <c r="Y107" s="89" t="s">
        <v>1326</v>
      </c>
      <c r="Z107" s="17" t="s">
        <v>1404</v>
      </c>
      <c r="AA107" s="89" t="str">
        <f t="shared" si="19"/>
        <v>ул. Невельская (МКД №2В)</v>
      </c>
      <c r="AB107" s="116"/>
      <c r="AC107" s="116"/>
    </row>
    <row r="108" spans="1:29" s="103" customFormat="1" ht="63" x14ac:dyDescent="0.25">
      <c r="A108" s="31">
        <v>93</v>
      </c>
      <c r="B108" s="89" t="s">
        <v>1409</v>
      </c>
      <c r="C108" s="100" t="s">
        <v>456</v>
      </c>
      <c r="D108" s="100" t="s">
        <v>457</v>
      </c>
      <c r="E108" s="89">
        <v>93</v>
      </c>
      <c r="F108" s="89" t="s">
        <v>1321</v>
      </c>
      <c r="G108" s="100" t="s">
        <v>551</v>
      </c>
      <c r="H108" s="31">
        <v>10</v>
      </c>
      <c r="I108" s="100">
        <v>4</v>
      </c>
      <c r="J108" s="100"/>
      <c r="K108" s="100"/>
      <c r="L108" s="89" t="s">
        <v>1322</v>
      </c>
      <c r="M108" s="230"/>
      <c r="N108" s="230"/>
      <c r="O108" s="101">
        <v>4.4000000000000004</v>
      </c>
      <c r="P108" s="89">
        <f t="shared" si="20"/>
        <v>17.600000000000001</v>
      </c>
      <c r="Q108" s="89" t="s">
        <v>1323</v>
      </c>
      <c r="R108" s="89" t="s">
        <v>1324</v>
      </c>
      <c r="S108" s="89">
        <v>1</v>
      </c>
      <c r="T108" s="89" t="s">
        <v>1325</v>
      </c>
      <c r="U108" s="67">
        <v>1.1000000000000001</v>
      </c>
      <c r="V108" s="68">
        <f t="shared" si="21"/>
        <v>1.1000000000000001</v>
      </c>
      <c r="W108" s="89" t="s">
        <v>233</v>
      </c>
      <c r="X108" s="102">
        <v>6510003232</v>
      </c>
      <c r="Y108" s="89" t="s">
        <v>1326</v>
      </c>
      <c r="Z108" s="17" t="s">
        <v>1404</v>
      </c>
      <c r="AA108" s="89" t="str">
        <f t="shared" si="19"/>
        <v>ул. Невельская (МКД №2Б)</v>
      </c>
      <c r="AB108" s="116"/>
      <c r="AC108" s="116"/>
    </row>
    <row r="109" spans="1:29" s="103" customFormat="1" ht="63" x14ac:dyDescent="0.25">
      <c r="A109" s="31">
        <v>94</v>
      </c>
      <c r="B109" s="89" t="s">
        <v>1410</v>
      </c>
      <c r="C109" s="100" t="s">
        <v>458</v>
      </c>
      <c r="D109" s="100" t="s">
        <v>459</v>
      </c>
      <c r="E109" s="89">
        <v>94</v>
      </c>
      <c r="F109" s="89" t="s">
        <v>1321</v>
      </c>
      <c r="G109" s="100" t="s">
        <v>551</v>
      </c>
      <c r="H109" s="31">
        <v>11</v>
      </c>
      <c r="I109" s="100">
        <v>4</v>
      </c>
      <c r="J109" s="100"/>
      <c r="K109" s="100"/>
      <c r="L109" s="89" t="s">
        <v>1322</v>
      </c>
      <c r="M109" s="230"/>
      <c r="N109" s="230"/>
      <c r="O109" s="101">
        <v>4.4000000000000004</v>
      </c>
      <c r="P109" s="89">
        <f t="shared" si="20"/>
        <v>17.600000000000001</v>
      </c>
      <c r="Q109" s="89" t="s">
        <v>1323</v>
      </c>
      <c r="R109" s="89" t="s">
        <v>1324</v>
      </c>
      <c r="S109" s="89">
        <v>1</v>
      </c>
      <c r="T109" s="89" t="s">
        <v>1325</v>
      </c>
      <c r="U109" s="67">
        <v>1.1000000000000001</v>
      </c>
      <c r="V109" s="68">
        <f t="shared" si="21"/>
        <v>1.1000000000000001</v>
      </c>
      <c r="W109" s="89" t="s">
        <v>233</v>
      </c>
      <c r="X109" s="102">
        <v>6510003232</v>
      </c>
      <c r="Y109" s="89" t="s">
        <v>1326</v>
      </c>
      <c r="Z109" s="17" t="s">
        <v>1404</v>
      </c>
      <c r="AA109" s="89" t="str">
        <f t="shared" si="19"/>
        <v>ул. Невельская (МКД №2)</v>
      </c>
      <c r="AB109" s="116"/>
      <c r="AC109" s="116"/>
    </row>
    <row r="110" spans="1:29" s="103" customFormat="1" ht="63" x14ac:dyDescent="0.25">
      <c r="A110" s="31">
        <v>95</v>
      </c>
      <c r="B110" s="89" t="s">
        <v>1411</v>
      </c>
      <c r="C110" s="100" t="s">
        <v>460</v>
      </c>
      <c r="D110" s="100" t="s">
        <v>461</v>
      </c>
      <c r="E110" s="89">
        <v>95</v>
      </c>
      <c r="F110" s="89" t="s">
        <v>1321</v>
      </c>
      <c r="G110" s="100" t="s">
        <v>551</v>
      </c>
      <c r="H110" s="31">
        <v>6</v>
      </c>
      <c r="I110" s="100">
        <v>2</v>
      </c>
      <c r="J110" s="100"/>
      <c r="K110" s="100"/>
      <c r="L110" s="89" t="s">
        <v>1322</v>
      </c>
      <c r="M110" s="230"/>
      <c r="N110" s="230"/>
      <c r="O110" s="101">
        <v>3.3</v>
      </c>
      <c r="P110" s="89">
        <f t="shared" si="20"/>
        <v>6.6</v>
      </c>
      <c r="Q110" s="89" t="s">
        <v>1323</v>
      </c>
      <c r="R110" s="89" t="s">
        <v>1324</v>
      </c>
      <c r="S110" s="89">
        <v>1</v>
      </c>
      <c r="T110" s="89" t="s">
        <v>1325</v>
      </c>
      <c r="U110" s="67">
        <v>1.1000000000000001</v>
      </c>
      <c r="V110" s="68">
        <f t="shared" si="21"/>
        <v>1.1000000000000001</v>
      </c>
      <c r="W110" s="89" t="s">
        <v>233</v>
      </c>
      <c r="X110" s="102">
        <v>6510003232</v>
      </c>
      <c r="Y110" s="89" t="s">
        <v>1326</v>
      </c>
      <c r="Z110" s="17" t="s">
        <v>1404</v>
      </c>
      <c r="AA110" s="89" t="str">
        <f t="shared" si="19"/>
        <v>ул. Невельская (МКД №1)</v>
      </c>
      <c r="AB110" s="116"/>
      <c r="AC110" s="116"/>
    </row>
    <row r="111" spans="1:29" s="103" customFormat="1" ht="63" x14ac:dyDescent="0.25">
      <c r="A111" s="31">
        <v>96</v>
      </c>
      <c r="B111" s="89" t="s">
        <v>1412</v>
      </c>
      <c r="C111" s="100" t="s">
        <v>462</v>
      </c>
      <c r="D111" s="100" t="s">
        <v>463</v>
      </c>
      <c r="E111" s="89">
        <v>96</v>
      </c>
      <c r="F111" s="89" t="s">
        <v>1321</v>
      </c>
      <c r="G111" s="100" t="s">
        <v>551</v>
      </c>
      <c r="H111" s="31">
        <v>10</v>
      </c>
      <c r="I111" s="100">
        <v>3</v>
      </c>
      <c r="J111" s="100"/>
      <c r="K111" s="100"/>
      <c r="L111" s="89" t="s">
        <v>1322</v>
      </c>
      <c r="M111" s="230"/>
      <c r="N111" s="230"/>
      <c r="O111" s="101">
        <v>2.2000000000000002</v>
      </c>
      <c r="P111" s="89">
        <f t="shared" si="20"/>
        <v>6.6000000000000005</v>
      </c>
      <c r="Q111" s="89" t="s">
        <v>1323</v>
      </c>
      <c r="R111" s="89" t="s">
        <v>1324</v>
      </c>
      <c r="S111" s="89">
        <v>1</v>
      </c>
      <c r="T111" s="89" t="s">
        <v>1325</v>
      </c>
      <c r="U111" s="67">
        <v>1.1000000000000001</v>
      </c>
      <c r="V111" s="68">
        <f t="shared" si="21"/>
        <v>1.1000000000000001</v>
      </c>
      <c r="W111" s="89" t="s">
        <v>233</v>
      </c>
      <c r="X111" s="102">
        <v>6510003232</v>
      </c>
      <c r="Y111" s="89" t="s">
        <v>1326</v>
      </c>
      <c r="Z111" s="17" t="s">
        <v>1404</v>
      </c>
      <c r="AA111" s="89" t="str">
        <f t="shared" si="19"/>
        <v>ул. Невельская (МКД №1а)</v>
      </c>
      <c r="AB111" s="116"/>
      <c r="AC111" s="116"/>
    </row>
    <row r="112" spans="1:29" s="103" customFormat="1" ht="63" x14ac:dyDescent="0.25">
      <c r="A112" s="31">
        <v>97</v>
      </c>
      <c r="B112" s="89" t="s">
        <v>1413</v>
      </c>
      <c r="C112" s="100" t="s">
        <v>464</v>
      </c>
      <c r="D112" s="100" t="s">
        <v>465</v>
      </c>
      <c r="E112" s="89">
        <v>97</v>
      </c>
      <c r="F112" s="89" t="s">
        <v>1321</v>
      </c>
      <c r="G112" s="100" t="s">
        <v>551</v>
      </c>
      <c r="H112" s="31">
        <v>11</v>
      </c>
      <c r="I112" s="100">
        <v>3</v>
      </c>
      <c r="J112" s="100"/>
      <c r="K112" s="100"/>
      <c r="L112" s="89" t="s">
        <v>1322</v>
      </c>
      <c r="M112" s="230"/>
      <c r="N112" s="230"/>
      <c r="O112" s="101">
        <v>3.3</v>
      </c>
      <c r="P112" s="89">
        <f t="shared" si="20"/>
        <v>9.8999999999999986</v>
      </c>
      <c r="Q112" s="89" t="s">
        <v>1323</v>
      </c>
      <c r="R112" s="89" t="s">
        <v>1324</v>
      </c>
      <c r="S112" s="89">
        <v>1</v>
      </c>
      <c r="T112" s="89" t="s">
        <v>1325</v>
      </c>
      <c r="U112" s="67">
        <v>1.1000000000000001</v>
      </c>
      <c r="V112" s="68">
        <f t="shared" si="21"/>
        <v>1.1000000000000001</v>
      </c>
      <c r="W112" s="89" t="s">
        <v>233</v>
      </c>
      <c r="X112" s="102">
        <v>6510003232</v>
      </c>
      <c r="Y112" s="89" t="s">
        <v>1326</v>
      </c>
      <c r="Z112" s="17" t="s">
        <v>1404</v>
      </c>
      <c r="AA112" s="89" t="str">
        <f t="shared" si="19"/>
        <v>ул. Невельская (МКД №8)</v>
      </c>
      <c r="AB112" s="116"/>
      <c r="AC112" s="116"/>
    </row>
    <row r="113" spans="1:29" s="103" customFormat="1" ht="63" x14ac:dyDescent="0.25">
      <c r="A113" s="31">
        <v>98</v>
      </c>
      <c r="B113" s="89" t="s">
        <v>1414</v>
      </c>
      <c r="C113" s="100" t="s">
        <v>466</v>
      </c>
      <c r="D113" s="100" t="s">
        <v>467</v>
      </c>
      <c r="E113" s="89">
        <v>98</v>
      </c>
      <c r="F113" s="89" t="s">
        <v>1321</v>
      </c>
      <c r="G113" s="100" t="s">
        <v>551</v>
      </c>
      <c r="H113" s="31">
        <v>10</v>
      </c>
      <c r="I113" s="100">
        <v>3</v>
      </c>
      <c r="J113" s="100"/>
      <c r="K113" s="100"/>
      <c r="L113" s="89" t="s">
        <v>1322</v>
      </c>
      <c r="M113" s="230"/>
      <c r="N113" s="230"/>
      <c r="O113" s="101">
        <v>3.3</v>
      </c>
      <c r="P113" s="89">
        <f t="shared" si="20"/>
        <v>9.8999999999999986</v>
      </c>
      <c r="Q113" s="89" t="s">
        <v>1323</v>
      </c>
      <c r="R113" s="89" t="s">
        <v>1324</v>
      </c>
      <c r="S113" s="89">
        <v>1</v>
      </c>
      <c r="T113" s="89" t="s">
        <v>1325</v>
      </c>
      <c r="U113" s="67">
        <v>1.1000000000000001</v>
      </c>
      <c r="V113" s="68">
        <f t="shared" si="21"/>
        <v>1.1000000000000001</v>
      </c>
      <c r="W113" s="89" t="s">
        <v>233</v>
      </c>
      <c r="X113" s="102">
        <v>6510003232</v>
      </c>
      <c r="Y113" s="89" t="s">
        <v>1326</v>
      </c>
      <c r="Z113" s="17" t="s">
        <v>1404</v>
      </c>
      <c r="AA113" s="89" t="str">
        <f t="shared" si="19"/>
        <v>ул. Невельская (МКД №9а)</v>
      </c>
      <c r="AB113" s="116"/>
      <c r="AC113" s="116"/>
    </row>
    <row r="114" spans="1:29" s="103" customFormat="1" ht="63" x14ac:dyDescent="0.25">
      <c r="A114" s="31">
        <v>99</v>
      </c>
      <c r="B114" s="89" t="s">
        <v>1415</v>
      </c>
      <c r="C114" s="100" t="s">
        <v>468</v>
      </c>
      <c r="D114" s="100" t="s">
        <v>469</v>
      </c>
      <c r="E114" s="89">
        <v>99</v>
      </c>
      <c r="F114" s="89" t="s">
        <v>1321</v>
      </c>
      <c r="G114" s="100" t="s">
        <v>551</v>
      </c>
      <c r="H114" s="31">
        <v>6</v>
      </c>
      <c r="I114" s="100">
        <v>4</v>
      </c>
      <c r="J114" s="100"/>
      <c r="K114" s="100"/>
      <c r="L114" s="89" t="s">
        <v>1322</v>
      </c>
      <c r="M114" s="230"/>
      <c r="N114" s="230"/>
      <c r="O114" s="101">
        <v>4.4000000000000004</v>
      </c>
      <c r="P114" s="89">
        <f t="shared" si="20"/>
        <v>17.600000000000001</v>
      </c>
      <c r="Q114" s="89" t="s">
        <v>1323</v>
      </c>
      <c r="R114" s="89" t="s">
        <v>1324</v>
      </c>
      <c r="S114" s="89">
        <v>1</v>
      </c>
      <c r="T114" s="89" t="s">
        <v>1325</v>
      </c>
      <c r="U114" s="67">
        <v>1.1000000000000001</v>
      </c>
      <c r="V114" s="68">
        <f t="shared" si="21"/>
        <v>1.1000000000000001</v>
      </c>
      <c r="W114" s="89" t="s">
        <v>233</v>
      </c>
      <c r="X114" s="102">
        <v>6510003232</v>
      </c>
      <c r="Y114" s="89" t="s">
        <v>1326</v>
      </c>
      <c r="Z114" s="17" t="s">
        <v>1404</v>
      </c>
      <c r="AA114" s="89" t="str">
        <f t="shared" si="19"/>
        <v>ул. Центральная (МКД №40)</v>
      </c>
      <c r="AB114" s="116"/>
      <c r="AC114" s="116"/>
    </row>
    <row r="115" spans="1:29" s="103" customFormat="1" ht="63" x14ac:dyDescent="0.25">
      <c r="A115" s="31">
        <v>100</v>
      </c>
      <c r="B115" s="89" t="s">
        <v>1416</v>
      </c>
      <c r="C115" s="100" t="s">
        <v>470</v>
      </c>
      <c r="D115" s="100" t="s">
        <v>471</v>
      </c>
      <c r="E115" s="89">
        <v>100</v>
      </c>
      <c r="F115" s="89" t="s">
        <v>1321</v>
      </c>
      <c r="G115" s="100" t="s">
        <v>551</v>
      </c>
      <c r="H115" s="31">
        <v>6</v>
      </c>
      <c r="I115" s="100">
        <v>2</v>
      </c>
      <c r="J115" s="100"/>
      <c r="K115" s="100"/>
      <c r="L115" s="89" t="s">
        <v>1322</v>
      </c>
      <c r="M115" s="230"/>
      <c r="N115" s="230"/>
      <c r="O115" s="101">
        <v>2.2000000000000002</v>
      </c>
      <c r="P115" s="89">
        <f t="shared" si="20"/>
        <v>4.4000000000000004</v>
      </c>
      <c r="Q115" s="89" t="s">
        <v>1323</v>
      </c>
      <c r="R115" s="89" t="s">
        <v>1324</v>
      </c>
      <c r="S115" s="89">
        <v>1</v>
      </c>
      <c r="T115" s="89" t="s">
        <v>1325</v>
      </c>
      <c r="U115" s="67">
        <v>1.1000000000000001</v>
      </c>
      <c r="V115" s="68">
        <f t="shared" si="21"/>
        <v>1.1000000000000001</v>
      </c>
      <c r="W115" s="89" t="s">
        <v>233</v>
      </c>
      <c r="X115" s="102">
        <v>6510003232</v>
      </c>
      <c r="Y115" s="89" t="s">
        <v>1326</v>
      </c>
      <c r="Z115" s="17" t="s">
        <v>1404</v>
      </c>
      <c r="AA115" s="89" t="str">
        <f t="shared" si="19"/>
        <v>ул. Молодежная (МКД №1)</v>
      </c>
      <c r="AB115" s="116"/>
      <c r="AC115" s="116"/>
    </row>
    <row r="116" spans="1:29" s="103" customFormat="1" ht="63" x14ac:dyDescent="0.25">
      <c r="A116" s="31">
        <v>101</v>
      </c>
      <c r="B116" s="89" t="s">
        <v>1417</v>
      </c>
      <c r="C116" s="100" t="s">
        <v>472</v>
      </c>
      <c r="D116" s="100" t="s">
        <v>473</v>
      </c>
      <c r="E116" s="89">
        <v>101</v>
      </c>
      <c r="F116" s="89" t="s">
        <v>1321</v>
      </c>
      <c r="G116" s="100" t="s">
        <v>551</v>
      </c>
      <c r="H116" s="31">
        <v>6</v>
      </c>
      <c r="I116" s="100">
        <v>2</v>
      </c>
      <c r="J116" s="100"/>
      <c r="K116" s="100"/>
      <c r="L116" s="89" t="s">
        <v>1322</v>
      </c>
      <c r="M116" s="230"/>
      <c r="N116" s="230"/>
      <c r="O116" s="101">
        <v>2.2000000000000002</v>
      </c>
      <c r="P116" s="89">
        <f t="shared" si="20"/>
        <v>4.4000000000000004</v>
      </c>
      <c r="Q116" s="89" t="s">
        <v>1323</v>
      </c>
      <c r="R116" s="89" t="s">
        <v>1324</v>
      </c>
      <c r="S116" s="89">
        <v>1</v>
      </c>
      <c r="T116" s="89" t="s">
        <v>1325</v>
      </c>
      <c r="U116" s="67">
        <v>1.1000000000000001</v>
      </c>
      <c r="V116" s="68">
        <f t="shared" si="21"/>
        <v>1.1000000000000001</v>
      </c>
      <c r="W116" s="89" t="s">
        <v>233</v>
      </c>
      <c r="X116" s="102">
        <v>6510003232</v>
      </c>
      <c r="Y116" s="89" t="s">
        <v>1326</v>
      </c>
      <c r="Z116" s="17" t="s">
        <v>1404</v>
      </c>
      <c r="AA116" s="89" t="str">
        <f t="shared" si="19"/>
        <v>ул. Молодежная (МКД №6)</v>
      </c>
      <c r="AB116" s="116"/>
      <c r="AC116" s="116"/>
    </row>
    <row r="117" spans="1:29" s="103" customFormat="1" ht="63" x14ac:dyDescent="0.25">
      <c r="A117" s="31">
        <v>102</v>
      </c>
      <c r="B117" s="89" t="s">
        <v>1418</v>
      </c>
      <c r="C117" s="100" t="s">
        <v>474</v>
      </c>
      <c r="D117" s="100" t="s">
        <v>475</v>
      </c>
      <c r="E117" s="89">
        <v>102</v>
      </c>
      <c r="F117" s="89" t="s">
        <v>1321</v>
      </c>
      <c r="G117" s="100" t="s">
        <v>551</v>
      </c>
      <c r="H117" s="31">
        <v>10</v>
      </c>
      <c r="I117" s="100">
        <v>3</v>
      </c>
      <c r="J117" s="100"/>
      <c r="K117" s="100"/>
      <c r="L117" s="89" t="s">
        <v>1322</v>
      </c>
      <c r="M117" s="230"/>
      <c r="N117" s="230"/>
      <c r="O117" s="101">
        <v>3.3</v>
      </c>
      <c r="P117" s="89">
        <f t="shared" si="20"/>
        <v>9.8999999999999986</v>
      </c>
      <c r="Q117" s="89" t="s">
        <v>1323</v>
      </c>
      <c r="R117" s="89" t="s">
        <v>1324</v>
      </c>
      <c r="S117" s="89">
        <v>1</v>
      </c>
      <c r="T117" s="89" t="s">
        <v>1325</v>
      </c>
      <c r="U117" s="67">
        <v>1.1000000000000001</v>
      </c>
      <c r="V117" s="68">
        <f>S117*U117</f>
        <v>1.1000000000000001</v>
      </c>
      <c r="W117" s="89" t="s">
        <v>233</v>
      </c>
      <c r="X117" s="102">
        <v>6510003232</v>
      </c>
      <c r="Y117" s="89" t="s">
        <v>1326</v>
      </c>
      <c r="Z117" s="17" t="s">
        <v>1404</v>
      </c>
      <c r="AA117" s="89" t="str">
        <f t="shared" si="19"/>
        <v>ул. Молодежная (МКД №14)</v>
      </c>
      <c r="AB117" s="116"/>
      <c r="AC117" s="116"/>
    </row>
    <row r="118" spans="1:29" s="103" customFormat="1" ht="63" x14ac:dyDescent="0.25">
      <c r="A118" s="31">
        <v>103</v>
      </c>
      <c r="B118" s="89" t="s">
        <v>1419</v>
      </c>
      <c r="C118" s="100" t="s">
        <v>476</v>
      </c>
      <c r="D118" s="100" t="s">
        <v>477</v>
      </c>
      <c r="E118" s="89">
        <v>103</v>
      </c>
      <c r="F118" s="89" t="s">
        <v>1321</v>
      </c>
      <c r="G118" s="100" t="s">
        <v>551</v>
      </c>
      <c r="H118" s="31">
        <v>40</v>
      </c>
      <c r="I118" s="100">
        <v>4</v>
      </c>
      <c r="J118" s="100"/>
      <c r="K118" s="100"/>
      <c r="L118" s="89" t="s">
        <v>1322</v>
      </c>
      <c r="M118" s="230"/>
      <c r="N118" s="230"/>
      <c r="O118" s="101">
        <v>4.4000000000000004</v>
      </c>
      <c r="P118" s="89">
        <f t="shared" si="20"/>
        <v>17.600000000000001</v>
      </c>
      <c r="Q118" s="89" t="s">
        <v>1323</v>
      </c>
      <c r="R118" s="89" t="s">
        <v>1324</v>
      </c>
      <c r="S118" s="89">
        <v>1</v>
      </c>
      <c r="T118" s="89" t="s">
        <v>1325</v>
      </c>
      <c r="U118" s="67">
        <v>1.1000000000000001</v>
      </c>
      <c r="V118" s="68">
        <f t="shared" si="21"/>
        <v>1.1000000000000001</v>
      </c>
      <c r="W118" s="89" t="s">
        <v>233</v>
      </c>
      <c r="X118" s="102">
        <v>6510003232</v>
      </c>
      <c r="Y118" s="89" t="s">
        <v>1326</v>
      </c>
      <c r="Z118" s="17" t="s">
        <v>1404</v>
      </c>
      <c r="AA118" s="89" t="str">
        <f t="shared" si="19"/>
        <v>ул. Гвардейская (МКД №14)</v>
      </c>
      <c r="AB118" s="116"/>
      <c r="AC118" s="116"/>
    </row>
    <row r="119" spans="1:29" s="103" customFormat="1" ht="63" x14ac:dyDescent="0.25">
      <c r="A119" s="31">
        <v>104</v>
      </c>
      <c r="B119" s="89" t="s">
        <v>293</v>
      </c>
      <c r="C119" s="107" t="s">
        <v>478</v>
      </c>
      <c r="D119" s="107" t="s">
        <v>479</v>
      </c>
      <c r="E119" s="89">
        <v>104</v>
      </c>
      <c r="F119" s="89" t="s">
        <v>153</v>
      </c>
      <c r="G119" s="100" t="s">
        <v>551</v>
      </c>
      <c r="H119" s="31">
        <v>4</v>
      </c>
      <c r="I119" s="100">
        <v>1</v>
      </c>
      <c r="J119" s="100"/>
      <c r="K119" s="100"/>
      <c r="L119" s="89" t="s">
        <v>1322</v>
      </c>
      <c r="M119" s="230"/>
      <c r="N119" s="230"/>
      <c r="O119" s="101">
        <v>1.1000000000000001</v>
      </c>
      <c r="P119" s="89">
        <f t="shared" si="20"/>
        <v>1.1000000000000001</v>
      </c>
      <c r="Q119" s="89" t="s">
        <v>1323</v>
      </c>
      <c r="R119" s="89"/>
      <c r="S119" s="89"/>
      <c r="T119" s="89"/>
      <c r="U119" s="67"/>
      <c r="V119" s="68"/>
      <c r="W119" s="89" t="s">
        <v>233</v>
      </c>
      <c r="X119" s="102">
        <v>6510003232</v>
      </c>
      <c r="Y119" s="89" t="s">
        <v>1326</v>
      </c>
      <c r="Z119" s="17" t="s">
        <v>1404</v>
      </c>
      <c r="AA119" s="89" t="str">
        <f t="shared" si="19"/>
        <v>Кладбище</v>
      </c>
      <c r="AB119" s="116"/>
      <c r="AC119" s="116"/>
    </row>
    <row r="120" spans="1:29" s="103" customFormat="1" ht="63" x14ac:dyDescent="0.25">
      <c r="A120" s="31">
        <v>105</v>
      </c>
      <c r="B120" s="100" t="s">
        <v>293</v>
      </c>
      <c r="C120" s="107" t="s">
        <v>480</v>
      </c>
      <c r="D120" s="107" t="s">
        <v>481</v>
      </c>
      <c r="E120" s="89">
        <v>105</v>
      </c>
      <c r="F120" s="89" t="s">
        <v>1321</v>
      </c>
      <c r="G120" s="100" t="s">
        <v>551</v>
      </c>
      <c r="H120" s="31">
        <v>4</v>
      </c>
      <c r="I120" s="100">
        <v>1</v>
      </c>
      <c r="J120" s="100"/>
      <c r="K120" s="100"/>
      <c r="L120" s="89" t="s">
        <v>1322</v>
      </c>
      <c r="M120" s="230"/>
      <c r="N120" s="230"/>
      <c r="O120" s="101">
        <v>1.1000000000000001</v>
      </c>
      <c r="P120" s="89">
        <f t="shared" si="20"/>
        <v>1.1000000000000001</v>
      </c>
      <c r="Q120" s="89" t="s">
        <v>1323</v>
      </c>
      <c r="R120" s="89"/>
      <c r="S120" s="89"/>
      <c r="T120" s="89"/>
      <c r="U120" s="67"/>
      <c r="V120" s="68"/>
      <c r="W120" s="89" t="s">
        <v>233</v>
      </c>
      <c r="X120" s="102">
        <v>6510003232</v>
      </c>
      <c r="Y120" s="89" t="s">
        <v>1326</v>
      </c>
      <c r="Z120" s="17" t="s">
        <v>1404</v>
      </c>
      <c r="AA120" s="89" t="str">
        <f t="shared" si="19"/>
        <v>Кладбище</v>
      </c>
      <c r="AB120" s="116"/>
      <c r="AC120" s="116"/>
    </row>
    <row r="121" spans="1:29" s="103" customFormat="1" ht="63" x14ac:dyDescent="0.25">
      <c r="A121" s="31">
        <v>106</v>
      </c>
      <c r="B121" s="89" t="s">
        <v>1420</v>
      </c>
      <c r="C121" s="100" t="s">
        <v>482</v>
      </c>
      <c r="D121" s="100" t="s">
        <v>483</v>
      </c>
      <c r="E121" s="89">
        <v>106</v>
      </c>
      <c r="F121" s="89" t="s">
        <v>1321</v>
      </c>
      <c r="G121" s="100" t="s">
        <v>551</v>
      </c>
      <c r="H121" s="31">
        <v>11</v>
      </c>
      <c r="I121" s="100">
        <v>3</v>
      </c>
      <c r="J121" s="100"/>
      <c r="K121" s="100"/>
      <c r="L121" s="89" t="s">
        <v>1322</v>
      </c>
      <c r="M121" s="230"/>
      <c r="N121" s="230"/>
      <c r="O121" s="101">
        <v>3.3</v>
      </c>
      <c r="P121" s="89">
        <f t="shared" si="20"/>
        <v>9.8999999999999986</v>
      </c>
      <c r="Q121" s="89" t="s">
        <v>1323</v>
      </c>
      <c r="R121" s="89" t="s">
        <v>1324</v>
      </c>
      <c r="S121" s="89">
        <v>1</v>
      </c>
      <c r="T121" s="89" t="s">
        <v>1325</v>
      </c>
      <c r="U121" s="67">
        <v>1.1000000000000001</v>
      </c>
      <c r="V121" s="68">
        <f>S121*U121</f>
        <v>1.1000000000000001</v>
      </c>
      <c r="W121" s="89" t="s">
        <v>233</v>
      </c>
      <c r="X121" s="102">
        <v>6510003232</v>
      </c>
      <c r="Y121" s="89" t="s">
        <v>1326</v>
      </c>
      <c r="Z121" s="17" t="s">
        <v>1404</v>
      </c>
      <c r="AA121" s="89" t="str">
        <f t="shared" si="19"/>
        <v>ул.Невельская (МКД№5б)</v>
      </c>
      <c r="AB121" s="116"/>
      <c r="AC121" s="116"/>
    </row>
    <row r="122" spans="1:29" s="103" customFormat="1" ht="63" x14ac:dyDescent="0.25">
      <c r="A122" s="31">
        <v>107</v>
      </c>
      <c r="B122" s="89" t="s">
        <v>1421</v>
      </c>
      <c r="C122" s="100" t="s">
        <v>484</v>
      </c>
      <c r="D122" s="100" t="s">
        <v>485</v>
      </c>
      <c r="E122" s="89">
        <v>107</v>
      </c>
      <c r="F122" s="89" t="s">
        <v>1321</v>
      </c>
      <c r="G122" s="100" t="s">
        <v>551</v>
      </c>
      <c r="H122" s="31">
        <v>11</v>
      </c>
      <c r="I122" s="100">
        <v>3</v>
      </c>
      <c r="J122" s="100"/>
      <c r="K122" s="100"/>
      <c r="L122" s="89" t="s">
        <v>1322</v>
      </c>
      <c r="M122" s="230"/>
      <c r="N122" s="230"/>
      <c r="O122" s="101">
        <v>4.4000000000000004</v>
      </c>
      <c r="P122" s="89">
        <f t="shared" si="20"/>
        <v>13.200000000000001</v>
      </c>
      <c r="Q122" s="89" t="s">
        <v>1323</v>
      </c>
      <c r="R122" s="89" t="s">
        <v>1324</v>
      </c>
      <c r="S122" s="89">
        <v>1</v>
      </c>
      <c r="T122" s="89" t="s">
        <v>1325</v>
      </c>
      <c r="U122" s="67">
        <v>1.1000000000000001</v>
      </c>
      <c r="V122" s="68">
        <f t="shared" ref="V122:V124" si="22">S122*U122</f>
        <v>1.1000000000000001</v>
      </c>
      <c r="W122" s="89" t="s">
        <v>233</v>
      </c>
      <c r="X122" s="102">
        <v>6510003232</v>
      </c>
      <c r="Y122" s="89" t="s">
        <v>1326</v>
      </c>
      <c r="Z122" s="17" t="s">
        <v>1404</v>
      </c>
      <c r="AA122" s="89" t="str">
        <f t="shared" si="19"/>
        <v>ул. Советская (МКД№5а)</v>
      </c>
      <c r="AB122" s="116"/>
      <c r="AC122" s="116"/>
    </row>
    <row r="123" spans="1:29" s="103" customFormat="1" ht="63" x14ac:dyDescent="0.25">
      <c r="A123" s="31">
        <v>108</v>
      </c>
      <c r="B123" s="89" t="s">
        <v>1422</v>
      </c>
      <c r="C123" s="100" t="s">
        <v>486</v>
      </c>
      <c r="D123" s="100" t="s">
        <v>487</v>
      </c>
      <c r="E123" s="89">
        <v>108</v>
      </c>
      <c r="F123" s="89" t="s">
        <v>1321</v>
      </c>
      <c r="G123" s="100" t="s">
        <v>551</v>
      </c>
      <c r="H123" s="31">
        <v>6</v>
      </c>
      <c r="I123" s="100">
        <v>3</v>
      </c>
      <c r="J123" s="100"/>
      <c r="K123" s="100"/>
      <c r="L123" s="89" t="s">
        <v>1322</v>
      </c>
      <c r="M123" s="230"/>
      <c r="N123" s="230"/>
      <c r="O123" s="101">
        <v>3.3</v>
      </c>
      <c r="P123" s="89">
        <f t="shared" si="20"/>
        <v>9.8999999999999986</v>
      </c>
      <c r="Q123" s="89" t="s">
        <v>1323</v>
      </c>
      <c r="R123" s="89" t="s">
        <v>1324</v>
      </c>
      <c r="S123" s="89">
        <v>1</v>
      </c>
      <c r="T123" s="89" t="s">
        <v>1325</v>
      </c>
      <c r="U123" s="67">
        <v>1.1000000000000001</v>
      </c>
      <c r="V123" s="68">
        <f t="shared" si="22"/>
        <v>1.1000000000000001</v>
      </c>
      <c r="W123" s="89" t="s">
        <v>233</v>
      </c>
      <c r="X123" s="102">
        <v>6510003232</v>
      </c>
      <c r="Y123" s="89" t="s">
        <v>1326</v>
      </c>
      <c r="Z123" s="17" t="s">
        <v>1404</v>
      </c>
      <c r="AA123" s="89" t="str">
        <f t="shared" si="19"/>
        <v>ул. Центральная (МКД №18)</v>
      </c>
      <c r="AB123" s="116"/>
      <c r="AC123" s="116"/>
    </row>
    <row r="124" spans="1:29" s="103" customFormat="1" ht="63" x14ac:dyDescent="0.25">
      <c r="A124" s="31">
        <v>109</v>
      </c>
      <c r="B124" s="89" t="s">
        <v>1423</v>
      </c>
      <c r="C124" s="100" t="s">
        <v>488</v>
      </c>
      <c r="D124" s="100" t="s">
        <v>489</v>
      </c>
      <c r="E124" s="89">
        <v>109</v>
      </c>
      <c r="F124" s="89" t="s">
        <v>1321</v>
      </c>
      <c r="G124" s="100" t="s">
        <v>551</v>
      </c>
      <c r="H124" s="31">
        <v>11</v>
      </c>
      <c r="I124" s="100">
        <v>3</v>
      </c>
      <c r="J124" s="100"/>
      <c r="K124" s="100"/>
      <c r="L124" s="89" t="s">
        <v>1322</v>
      </c>
      <c r="M124" s="230"/>
      <c r="N124" s="230"/>
      <c r="O124" s="101">
        <v>3.3</v>
      </c>
      <c r="P124" s="89">
        <f t="shared" si="20"/>
        <v>9.8999999999999986</v>
      </c>
      <c r="Q124" s="89" t="s">
        <v>1323</v>
      </c>
      <c r="R124" s="89" t="s">
        <v>1324</v>
      </c>
      <c r="S124" s="89">
        <v>1</v>
      </c>
      <c r="T124" s="89" t="s">
        <v>1325</v>
      </c>
      <c r="U124" s="67">
        <v>1.1000000000000001</v>
      </c>
      <c r="V124" s="68">
        <f t="shared" si="22"/>
        <v>1.1000000000000001</v>
      </c>
      <c r="W124" s="89" t="s">
        <v>233</v>
      </c>
      <c r="X124" s="102">
        <v>6510003232</v>
      </c>
      <c r="Y124" s="89" t="s">
        <v>1326</v>
      </c>
      <c r="Z124" s="17" t="s">
        <v>1404</v>
      </c>
      <c r="AA124" s="89" t="str">
        <f t="shared" si="19"/>
        <v>ул. Центральная (МКД №28)</v>
      </c>
      <c r="AB124" s="116"/>
      <c r="AC124" s="116"/>
    </row>
    <row r="125" spans="1:29" s="103" customFormat="1" ht="63" x14ac:dyDescent="0.25">
      <c r="A125" s="31">
        <v>110</v>
      </c>
      <c r="B125" s="89" t="s">
        <v>1424</v>
      </c>
      <c r="C125" s="100" t="s">
        <v>490</v>
      </c>
      <c r="D125" s="100" t="s">
        <v>491</v>
      </c>
      <c r="E125" s="89">
        <v>110</v>
      </c>
      <c r="F125" s="89" t="s">
        <v>1321</v>
      </c>
      <c r="G125" s="100" t="s">
        <v>551</v>
      </c>
      <c r="H125" s="31">
        <v>6</v>
      </c>
      <c r="I125" s="100">
        <v>3</v>
      </c>
      <c r="J125" s="100"/>
      <c r="K125" s="100"/>
      <c r="L125" s="89" t="s">
        <v>1322</v>
      </c>
      <c r="M125" s="230"/>
      <c r="N125" s="230"/>
      <c r="O125" s="101">
        <v>3.3</v>
      </c>
      <c r="P125" s="89">
        <f t="shared" si="20"/>
        <v>9.8999999999999986</v>
      </c>
      <c r="Q125" s="89" t="s">
        <v>1323</v>
      </c>
      <c r="R125" s="89" t="s">
        <v>1324</v>
      </c>
      <c r="S125" s="89">
        <v>1</v>
      </c>
      <c r="T125" s="89" t="s">
        <v>1325</v>
      </c>
      <c r="U125" s="67">
        <v>1.1000000000000001</v>
      </c>
      <c r="V125" s="68">
        <f>S125*U125</f>
        <v>1.1000000000000001</v>
      </c>
      <c r="W125" s="89" t="s">
        <v>233</v>
      </c>
      <c r="X125" s="102">
        <v>6510003232</v>
      </c>
      <c r="Y125" s="89" t="s">
        <v>1326</v>
      </c>
      <c r="Z125" s="17" t="s">
        <v>1404</v>
      </c>
      <c r="AA125" s="89" t="str">
        <f t="shared" si="19"/>
        <v>ул. Центральная (МКД №32</v>
      </c>
      <c r="AB125" s="116"/>
      <c r="AC125" s="116"/>
    </row>
    <row r="126" spans="1:29" s="103" customFormat="1" ht="78.75" x14ac:dyDescent="0.25">
      <c r="A126" s="31">
        <v>111</v>
      </c>
      <c r="B126" s="89" t="s">
        <v>1425</v>
      </c>
      <c r="C126" s="107" t="s">
        <v>492</v>
      </c>
      <c r="D126" s="107" t="s">
        <v>493</v>
      </c>
      <c r="E126" s="89">
        <v>111</v>
      </c>
      <c r="F126" s="89" t="s">
        <v>153</v>
      </c>
      <c r="G126" s="100" t="s">
        <v>551</v>
      </c>
      <c r="H126" s="31">
        <v>2</v>
      </c>
      <c r="I126" s="100">
        <v>1</v>
      </c>
      <c r="J126" s="100"/>
      <c r="K126" s="100"/>
      <c r="L126" s="89" t="s">
        <v>1322</v>
      </c>
      <c r="M126" s="230"/>
      <c r="N126" s="230"/>
      <c r="O126" s="101">
        <v>0.75</v>
      </c>
      <c r="P126" s="89">
        <f t="shared" si="20"/>
        <v>0.75</v>
      </c>
      <c r="Q126" s="89" t="s">
        <v>1323</v>
      </c>
      <c r="R126" s="89"/>
      <c r="S126" s="89"/>
      <c r="T126" s="89"/>
      <c r="U126" s="67"/>
      <c r="V126" s="68"/>
      <c r="W126" s="89" t="s">
        <v>494</v>
      </c>
      <c r="X126" s="100">
        <v>6510005416</v>
      </c>
      <c r="Y126" s="89" t="s">
        <v>1426</v>
      </c>
      <c r="Z126" s="17" t="s">
        <v>1404</v>
      </c>
      <c r="AA126" s="89" t="str">
        <f t="shared" si="19"/>
        <v>ул.Молодежная, д.13</v>
      </c>
      <c r="AB126" s="116"/>
      <c r="AC126" s="116"/>
    </row>
    <row r="127" spans="1:29" s="103" customFormat="1" ht="78.75" x14ac:dyDescent="0.25">
      <c r="A127" s="31">
        <v>112</v>
      </c>
      <c r="B127" s="89" t="s">
        <v>1427</v>
      </c>
      <c r="C127" s="107" t="s">
        <v>495</v>
      </c>
      <c r="D127" s="107" t="s">
        <v>496</v>
      </c>
      <c r="E127" s="89">
        <v>112</v>
      </c>
      <c r="F127" s="89" t="s">
        <v>153</v>
      </c>
      <c r="G127" s="100" t="s">
        <v>551</v>
      </c>
      <c r="H127" s="31">
        <v>4</v>
      </c>
      <c r="I127" s="100">
        <v>2</v>
      </c>
      <c r="J127" s="100"/>
      <c r="K127" s="100"/>
      <c r="L127" s="89" t="s">
        <v>1322</v>
      </c>
      <c r="M127" s="230"/>
      <c r="N127" s="230"/>
      <c r="O127" s="101">
        <v>1.32</v>
      </c>
      <c r="P127" s="89">
        <f t="shared" si="20"/>
        <v>2.64</v>
      </c>
      <c r="Q127" s="89" t="s">
        <v>1323</v>
      </c>
      <c r="R127" s="89"/>
      <c r="S127" s="89"/>
      <c r="T127" s="89"/>
      <c r="U127" s="67"/>
      <c r="V127" s="68"/>
      <c r="W127" s="89" t="s">
        <v>497</v>
      </c>
      <c r="X127" s="100">
        <v>6501237361</v>
      </c>
      <c r="Y127" s="89" t="s">
        <v>1428</v>
      </c>
      <c r="Z127" s="17" t="s">
        <v>1404</v>
      </c>
      <c r="AA127" s="89" t="str">
        <f t="shared" si="19"/>
        <v>ул.Невельская, д.13</v>
      </c>
      <c r="AB127" s="116"/>
      <c r="AC127" s="116"/>
    </row>
    <row r="128" spans="1:29" s="103" customFormat="1" ht="94.5" x14ac:dyDescent="0.25">
      <c r="A128" s="31">
        <v>113</v>
      </c>
      <c r="B128" s="89" t="s">
        <v>1429</v>
      </c>
      <c r="C128" s="107" t="s">
        <v>498</v>
      </c>
      <c r="D128" s="107" t="s">
        <v>499</v>
      </c>
      <c r="E128" s="89">
        <v>113</v>
      </c>
      <c r="F128" s="89" t="s">
        <v>153</v>
      </c>
      <c r="G128" s="100" t="s">
        <v>551</v>
      </c>
      <c r="H128" s="31">
        <v>2</v>
      </c>
      <c r="I128" s="100">
        <v>1</v>
      </c>
      <c r="J128" s="100"/>
      <c r="K128" s="100"/>
      <c r="L128" s="89" t="s">
        <v>1322</v>
      </c>
      <c r="M128" s="230"/>
      <c r="N128" s="230"/>
      <c r="O128" s="101">
        <v>0.7</v>
      </c>
      <c r="P128" s="89">
        <f t="shared" si="20"/>
        <v>0.7</v>
      </c>
      <c r="Q128" s="89" t="s">
        <v>1323</v>
      </c>
      <c r="R128" s="89"/>
      <c r="S128" s="89"/>
      <c r="T128" s="89"/>
      <c r="U128" s="67"/>
      <c r="V128" s="68"/>
      <c r="W128" s="89" t="s">
        <v>500</v>
      </c>
      <c r="X128" s="100">
        <v>6510005381</v>
      </c>
      <c r="Y128" s="89" t="s">
        <v>1430</v>
      </c>
      <c r="Z128" s="17" t="s">
        <v>1404</v>
      </c>
      <c r="AA128" s="89" t="str">
        <f t="shared" si="19"/>
        <v>ул. Центральная, д.28 «В»</v>
      </c>
      <c r="AB128" s="116"/>
      <c r="AC128" s="116"/>
    </row>
    <row r="129" spans="1:29" s="103" customFormat="1" ht="78.75" x14ac:dyDescent="0.25">
      <c r="A129" s="31">
        <v>114</v>
      </c>
      <c r="B129" s="89" t="s">
        <v>1431</v>
      </c>
      <c r="C129" s="107" t="s">
        <v>501</v>
      </c>
      <c r="D129" s="107" t="s">
        <v>502</v>
      </c>
      <c r="E129" s="89">
        <v>114</v>
      </c>
      <c r="F129" s="89" t="s">
        <v>153</v>
      </c>
      <c r="G129" s="100" t="s">
        <v>551</v>
      </c>
      <c r="H129" s="31">
        <v>3</v>
      </c>
      <c r="I129" s="100">
        <v>1</v>
      </c>
      <c r="J129" s="100"/>
      <c r="K129" s="100"/>
      <c r="L129" s="89" t="s">
        <v>1322</v>
      </c>
      <c r="M129" s="230"/>
      <c r="N129" s="230"/>
      <c r="O129" s="101">
        <v>0.75</v>
      </c>
      <c r="P129" s="89">
        <f t="shared" si="20"/>
        <v>0.75</v>
      </c>
      <c r="Q129" s="89" t="s">
        <v>1323</v>
      </c>
      <c r="R129" s="89"/>
      <c r="S129" s="89"/>
      <c r="T129" s="89"/>
      <c r="U129" s="67"/>
      <c r="V129" s="68"/>
      <c r="W129" s="89" t="s">
        <v>503</v>
      </c>
      <c r="X129" s="100"/>
      <c r="Y129" s="89" t="s">
        <v>1432</v>
      </c>
      <c r="Z129" s="17" t="s">
        <v>1404</v>
      </c>
      <c r="AA129" s="89" t="str">
        <f t="shared" si="19"/>
        <v>ул. Луговая, д.14</v>
      </c>
      <c r="AB129" s="116"/>
      <c r="AC129" s="116"/>
    </row>
    <row r="130" spans="1:29" s="103" customFormat="1" ht="15.6" customHeight="1" x14ac:dyDescent="0.25">
      <c r="A130" s="324" t="s">
        <v>1433</v>
      </c>
      <c r="B130" s="325"/>
      <c r="C130" s="325"/>
      <c r="D130" s="325"/>
      <c r="E130" s="325"/>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6"/>
      <c r="AB130" s="116"/>
      <c r="AC130" s="116"/>
    </row>
    <row r="131" spans="1:29" s="103" customFormat="1" ht="63" x14ac:dyDescent="0.25">
      <c r="A131" s="31">
        <v>115</v>
      </c>
      <c r="B131" s="89" t="s">
        <v>1434</v>
      </c>
      <c r="C131" s="100" t="s">
        <v>504</v>
      </c>
      <c r="D131" s="100" t="s">
        <v>505</v>
      </c>
      <c r="E131" s="89">
        <v>115</v>
      </c>
      <c r="F131" s="89" t="s">
        <v>1321</v>
      </c>
      <c r="G131" s="100" t="s">
        <v>551</v>
      </c>
      <c r="H131" s="31">
        <v>14</v>
      </c>
      <c r="I131" s="100">
        <v>3</v>
      </c>
      <c r="J131" s="100"/>
      <c r="K131" s="100"/>
      <c r="L131" s="89" t="s">
        <v>1322</v>
      </c>
      <c r="M131" s="230"/>
      <c r="N131" s="230"/>
      <c r="O131" s="101">
        <v>3.3</v>
      </c>
      <c r="P131" s="89">
        <f>I131*O131</f>
        <v>9.8999999999999986</v>
      </c>
      <c r="Q131" s="89" t="s">
        <v>1323</v>
      </c>
      <c r="R131" s="89" t="s">
        <v>1324</v>
      </c>
      <c r="S131" s="89">
        <v>1</v>
      </c>
      <c r="T131" s="89" t="s">
        <v>1325</v>
      </c>
      <c r="U131" s="67">
        <v>1.1000000000000001</v>
      </c>
      <c r="V131" s="68">
        <f>S131*U131</f>
        <v>1.1000000000000001</v>
      </c>
      <c r="W131" s="89" t="s">
        <v>233</v>
      </c>
      <c r="X131" s="102">
        <v>6510003232</v>
      </c>
      <c r="Y131" s="89" t="s">
        <v>1326</v>
      </c>
      <c r="Z131" s="17" t="s">
        <v>1435</v>
      </c>
      <c r="AA131" s="89" t="str">
        <f t="shared" ref="AA131:AA142" si="23">B131</f>
        <v>ул. Янтарная (МКД №11а)</v>
      </c>
      <c r="AB131" s="116"/>
      <c r="AC131" s="116"/>
    </row>
    <row r="132" spans="1:29" s="103" customFormat="1" ht="63" x14ac:dyDescent="0.25">
      <c r="A132" s="31">
        <v>116</v>
      </c>
      <c r="B132" s="89" t="s">
        <v>1436</v>
      </c>
      <c r="C132" s="100" t="s">
        <v>506</v>
      </c>
      <c r="D132" s="100" t="s">
        <v>507</v>
      </c>
      <c r="E132" s="89">
        <v>116</v>
      </c>
      <c r="F132" s="89" t="s">
        <v>1321</v>
      </c>
      <c r="G132" s="100" t="s">
        <v>551</v>
      </c>
      <c r="H132" s="31">
        <v>14</v>
      </c>
      <c r="I132" s="100">
        <v>4</v>
      </c>
      <c r="J132" s="100"/>
      <c r="K132" s="100"/>
      <c r="L132" s="89" t="s">
        <v>1322</v>
      </c>
      <c r="M132" s="230"/>
      <c r="N132" s="230"/>
      <c r="O132" s="101">
        <v>4.4000000000000004</v>
      </c>
      <c r="P132" s="89">
        <f t="shared" ref="P132:P142" si="24">I132*O132</f>
        <v>17.600000000000001</v>
      </c>
      <c r="Q132" s="89" t="s">
        <v>1323</v>
      </c>
      <c r="R132" s="89" t="s">
        <v>1324</v>
      </c>
      <c r="S132" s="89">
        <v>1</v>
      </c>
      <c r="T132" s="89" t="s">
        <v>1325</v>
      </c>
      <c r="U132" s="67">
        <v>1.1000000000000001</v>
      </c>
      <c r="V132" s="68">
        <f t="shared" ref="V132:V142" si="25">S132*U132</f>
        <v>1.1000000000000001</v>
      </c>
      <c r="W132" s="89" t="s">
        <v>233</v>
      </c>
      <c r="X132" s="102">
        <v>6510003232</v>
      </c>
      <c r="Y132" s="89" t="s">
        <v>1326</v>
      </c>
      <c r="Z132" s="17" t="s">
        <v>1435</v>
      </c>
      <c r="AA132" s="89" t="str">
        <f t="shared" si="23"/>
        <v>ул. Янтарная (МКД №13)</v>
      </c>
      <c r="AB132" s="116"/>
      <c r="AC132" s="116"/>
    </row>
    <row r="133" spans="1:29" s="103" customFormat="1" ht="63" x14ac:dyDescent="0.25">
      <c r="A133" s="31">
        <v>117</v>
      </c>
      <c r="B133" s="89" t="s">
        <v>1437</v>
      </c>
      <c r="C133" s="100" t="s">
        <v>508</v>
      </c>
      <c r="D133" s="100" t="s">
        <v>509</v>
      </c>
      <c r="E133" s="89">
        <v>117</v>
      </c>
      <c r="F133" s="89" t="s">
        <v>1321</v>
      </c>
      <c r="G133" s="100" t="s">
        <v>551</v>
      </c>
      <c r="H133" s="31">
        <v>14</v>
      </c>
      <c r="I133" s="100">
        <v>4</v>
      </c>
      <c r="J133" s="100"/>
      <c r="K133" s="100"/>
      <c r="L133" s="89" t="s">
        <v>1322</v>
      </c>
      <c r="M133" s="230"/>
      <c r="N133" s="230"/>
      <c r="O133" s="101">
        <v>4.4000000000000004</v>
      </c>
      <c r="P133" s="89">
        <f t="shared" si="24"/>
        <v>17.600000000000001</v>
      </c>
      <c r="Q133" s="89" t="s">
        <v>1323</v>
      </c>
      <c r="R133" s="89" t="s">
        <v>1324</v>
      </c>
      <c r="S133" s="89">
        <v>1</v>
      </c>
      <c r="T133" s="89" t="s">
        <v>1325</v>
      </c>
      <c r="U133" s="67">
        <v>1.1000000000000001</v>
      </c>
      <c r="V133" s="68">
        <f t="shared" si="25"/>
        <v>1.1000000000000001</v>
      </c>
      <c r="W133" s="89" t="s">
        <v>233</v>
      </c>
      <c r="X133" s="102">
        <v>6510003232</v>
      </c>
      <c r="Y133" s="89" t="s">
        <v>1326</v>
      </c>
      <c r="Z133" s="17" t="s">
        <v>1435</v>
      </c>
      <c r="AA133" s="89" t="str">
        <f t="shared" si="23"/>
        <v>ул. Янтарная (МКД №1)</v>
      </c>
      <c r="AB133" s="116"/>
      <c r="AC133" s="116"/>
    </row>
    <row r="134" spans="1:29" s="103" customFormat="1" ht="63" x14ac:dyDescent="0.25">
      <c r="A134" s="31">
        <v>118</v>
      </c>
      <c r="B134" s="89" t="s">
        <v>1438</v>
      </c>
      <c r="C134" s="100" t="s">
        <v>510</v>
      </c>
      <c r="D134" s="100" t="s">
        <v>511</v>
      </c>
      <c r="E134" s="89">
        <v>118</v>
      </c>
      <c r="F134" s="89" t="s">
        <v>1321</v>
      </c>
      <c r="G134" s="100" t="s">
        <v>551</v>
      </c>
      <c r="H134" s="31">
        <v>6</v>
      </c>
      <c r="I134" s="100">
        <v>2</v>
      </c>
      <c r="J134" s="100"/>
      <c r="K134" s="100"/>
      <c r="L134" s="89" t="s">
        <v>1322</v>
      </c>
      <c r="M134" s="230"/>
      <c r="N134" s="230"/>
      <c r="O134" s="101">
        <v>3.3</v>
      </c>
      <c r="P134" s="89">
        <f t="shared" si="24"/>
        <v>6.6</v>
      </c>
      <c r="Q134" s="89" t="s">
        <v>1323</v>
      </c>
      <c r="R134" s="89" t="s">
        <v>1324</v>
      </c>
      <c r="S134" s="89">
        <v>1</v>
      </c>
      <c r="T134" s="89" t="s">
        <v>1325</v>
      </c>
      <c r="U134" s="67">
        <v>1.1000000000000001</v>
      </c>
      <c r="V134" s="68">
        <f t="shared" si="25"/>
        <v>1.1000000000000001</v>
      </c>
      <c r="W134" s="89" t="s">
        <v>233</v>
      </c>
      <c r="X134" s="102">
        <v>6510003232</v>
      </c>
      <c r="Y134" s="89" t="s">
        <v>1326</v>
      </c>
      <c r="Z134" s="17" t="s">
        <v>1435</v>
      </c>
      <c r="AA134" s="89" t="str">
        <f t="shared" si="23"/>
        <v>ул. Рижская (МКД №5)</v>
      </c>
      <c r="AB134" s="116"/>
      <c r="AC134" s="116"/>
    </row>
    <row r="135" spans="1:29" s="103" customFormat="1" ht="63" x14ac:dyDescent="0.25">
      <c r="A135" s="31">
        <v>119</v>
      </c>
      <c r="B135" s="89" t="s">
        <v>1439</v>
      </c>
      <c r="C135" s="100" t="s">
        <v>512</v>
      </c>
      <c r="D135" s="100" t="s">
        <v>513</v>
      </c>
      <c r="E135" s="89">
        <v>119</v>
      </c>
      <c r="F135" s="89" t="s">
        <v>1321</v>
      </c>
      <c r="G135" s="100" t="s">
        <v>551</v>
      </c>
      <c r="H135" s="31">
        <v>14</v>
      </c>
      <c r="I135" s="100">
        <v>3</v>
      </c>
      <c r="J135" s="100"/>
      <c r="K135" s="100"/>
      <c r="L135" s="89" t="s">
        <v>1322</v>
      </c>
      <c r="M135" s="230"/>
      <c r="N135" s="230"/>
      <c r="O135" s="101">
        <v>3.3</v>
      </c>
      <c r="P135" s="89">
        <f t="shared" si="24"/>
        <v>9.8999999999999986</v>
      </c>
      <c r="Q135" s="89" t="s">
        <v>1323</v>
      </c>
      <c r="R135" s="89" t="s">
        <v>1324</v>
      </c>
      <c r="S135" s="89">
        <v>1</v>
      </c>
      <c r="T135" s="89" t="s">
        <v>1325</v>
      </c>
      <c r="U135" s="67">
        <v>1.1000000000000001</v>
      </c>
      <c r="V135" s="68">
        <f t="shared" si="25"/>
        <v>1.1000000000000001</v>
      </c>
      <c r="W135" s="89" t="s">
        <v>233</v>
      </c>
      <c r="X135" s="102">
        <v>6510003232</v>
      </c>
      <c r="Y135" s="89" t="s">
        <v>1326</v>
      </c>
      <c r="Z135" s="17" t="s">
        <v>1435</v>
      </c>
      <c r="AA135" s="89" t="str">
        <f t="shared" si="23"/>
        <v>ул. Янтарная (МКД №7)</v>
      </c>
      <c r="AB135" s="116"/>
      <c r="AC135" s="116"/>
    </row>
    <row r="136" spans="1:29" s="103" customFormat="1" ht="63" x14ac:dyDescent="0.25">
      <c r="A136" s="31">
        <v>120</v>
      </c>
      <c r="B136" s="89" t="s">
        <v>272</v>
      </c>
      <c r="C136" s="100" t="s">
        <v>514</v>
      </c>
      <c r="D136" s="100" t="s">
        <v>515</v>
      </c>
      <c r="E136" s="89">
        <v>120</v>
      </c>
      <c r="F136" s="89" t="s">
        <v>1321</v>
      </c>
      <c r="G136" s="100" t="s">
        <v>551</v>
      </c>
      <c r="H136" s="31">
        <v>6</v>
      </c>
      <c r="I136" s="100">
        <v>3</v>
      </c>
      <c r="J136" s="100"/>
      <c r="K136" s="100"/>
      <c r="L136" s="89" t="s">
        <v>1322</v>
      </c>
      <c r="M136" s="230"/>
      <c r="N136" s="230"/>
      <c r="O136" s="101">
        <v>3.3</v>
      </c>
      <c r="P136" s="89">
        <f t="shared" si="24"/>
        <v>9.8999999999999986</v>
      </c>
      <c r="Q136" s="89" t="s">
        <v>1323</v>
      </c>
      <c r="R136" s="89" t="s">
        <v>1324</v>
      </c>
      <c r="S136" s="89">
        <v>1</v>
      </c>
      <c r="T136" s="89" t="s">
        <v>1325</v>
      </c>
      <c r="U136" s="67">
        <v>1.1000000000000001</v>
      </c>
      <c r="V136" s="68">
        <f t="shared" si="25"/>
        <v>1.1000000000000001</v>
      </c>
      <c r="W136" s="89" t="s">
        <v>233</v>
      </c>
      <c r="X136" s="102">
        <v>6510003232</v>
      </c>
      <c r="Y136" s="89" t="s">
        <v>1326</v>
      </c>
      <c r="Z136" s="17" t="s">
        <v>1435</v>
      </c>
      <c r="AA136" s="89" t="str">
        <f t="shared" si="23"/>
        <v>ул. Зеленая</v>
      </c>
      <c r="AB136" s="116"/>
      <c r="AC136" s="116"/>
    </row>
    <row r="137" spans="1:29" s="103" customFormat="1" ht="63" x14ac:dyDescent="0.25">
      <c r="A137" s="31">
        <v>121</v>
      </c>
      <c r="B137" s="89" t="s">
        <v>795</v>
      </c>
      <c r="C137" s="100" t="s">
        <v>516</v>
      </c>
      <c r="D137" s="100" t="s">
        <v>517</v>
      </c>
      <c r="E137" s="89">
        <v>121</v>
      </c>
      <c r="F137" s="89" t="s">
        <v>1321</v>
      </c>
      <c r="G137" s="100" t="s">
        <v>551</v>
      </c>
      <c r="H137" s="31">
        <v>6</v>
      </c>
      <c r="I137" s="100">
        <v>2</v>
      </c>
      <c r="J137" s="100"/>
      <c r="K137" s="100"/>
      <c r="L137" s="89" t="s">
        <v>1322</v>
      </c>
      <c r="M137" s="230"/>
      <c r="N137" s="230"/>
      <c r="O137" s="101">
        <v>3</v>
      </c>
      <c r="P137" s="89">
        <f t="shared" si="24"/>
        <v>6</v>
      </c>
      <c r="Q137" s="89" t="s">
        <v>1323</v>
      </c>
      <c r="R137" s="89" t="s">
        <v>1324</v>
      </c>
      <c r="S137" s="89">
        <v>1</v>
      </c>
      <c r="T137" s="89" t="s">
        <v>1325</v>
      </c>
      <c r="U137" s="67">
        <v>1.1000000000000001</v>
      </c>
      <c r="V137" s="68">
        <f t="shared" si="25"/>
        <v>1.1000000000000001</v>
      </c>
      <c r="W137" s="89" t="s">
        <v>233</v>
      </c>
      <c r="X137" s="102">
        <v>6510003232</v>
      </c>
      <c r="Y137" s="89" t="s">
        <v>1326</v>
      </c>
      <c r="Z137" s="17" t="s">
        <v>1435</v>
      </c>
      <c r="AA137" s="89" t="str">
        <f t="shared" si="23"/>
        <v>ул. Южная</v>
      </c>
      <c r="AB137" s="116"/>
      <c r="AC137" s="116"/>
    </row>
    <row r="138" spans="1:29" s="103" customFormat="1" ht="63" x14ac:dyDescent="0.25">
      <c r="A138" s="31">
        <v>122</v>
      </c>
      <c r="B138" s="89" t="s">
        <v>1440</v>
      </c>
      <c r="C138" s="100" t="s">
        <v>519</v>
      </c>
      <c r="D138" s="100" t="s">
        <v>520</v>
      </c>
      <c r="E138" s="89">
        <v>122</v>
      </c>
      <c r="F138" s="89" t="s">
        <v>1321</v>
      </c>
      <c r="G138" s="100" t="s">
        <v>551</v>
      </c>
      <c r="H138" s="31">
        <v>4</v>
      </c>
      <c r="I138" s="100">
        <v>1</v>
      </c>
      <c r="J138" s="100"/>
      <c r="K138" s="100"/>
      <c r="L138" s="89" t="s">
        <v>1322</v>
      </c>
      <c r="M138" s="230"/>
      <c r="N138" s="230"/>
      <c r="O138" s="101">
        <v>2.2000000000000002</v>
      </c>
      <c r="P138" s="89">
        <f t="shared" si="24"/>
        <v>2.2000000000000002</v>
      </c>
      <c r="Q138" s="89" t="s">
        <v>1323</v>
      </c>
      <c r="R138" s="89" t="s">
        <v>1324</v>
      </c>
      <c r="S138" s="89">
        <v>1</v>
      </c>
      <c r="T138" s="89" t="s">
        <v>1325</v>
      </c>
      <c r="U138" s="67">
        <v>1.1000000000000001</v>
      </c>
      <c r="V138" s="68">
        <f t="shared" si="25"/>
        <v>1.1000000000000001</v>
      </c>
      <c r="W138" s="89" t="s">
        <v>233</v>
      </c>
      <c r="X138" s="102">
        <v>6510003232</v>
      </c>
      <c r="Y138" s="89" t="s">
        <v>1326</v>
      </c>
      <c r="Z138" s="17" t="s">
        <v>1435</v>
      </c>
      <c r="AA138" s="89" t="str">
        <f t="shared" si="23"/>
        <v>ул. Октябрьская 3</v>
      </c>
      <c r="AB138" s="116"/>
      <c r="AC138" s="116"/>
    </row>
    <row r="139" spans="1:29" s="103" customFormat="1" ht="63" x14ac:dyDescent="0.25">
      <c r="A139" s="31">
        <v>123</v>
      </c>
      <c r="B139" s="100" t="s">
        <v>1441</v>
      </c>
      <c r="C139" s="108" t="s">
        <v>2823</v>
      </c>
      <c r="D139" s="109" t="s">
        <v>2824</v>
      </c>
      <c r="E139" s="89">
        <v>123</v>
      </c>
      <c r="F139" s="89" t="s">
        <v>1321</v>
      </c>
      <c r="G139" s="100" t="s">
        <v>551</v>
      </c>
      <c r="H139" s="31">
        <v>6</v>
      </c>
      <c r="I139" s="100">
        <v>2</v>
      </c>
      <c r="J139" s="100"/>
      <c r="K139" s="100"/>
      <c r="L139" s="89" t="s">
        <v>1322</v>
      </c>
      <c r="M139" s="230"/>
      <c r="N139" s="230"/>
      <c r="O139" s="101">
        <v>2.2000000000000002</v>
      </c>
      <c r="P139" s="89">
        <f t="shared" si="24"/>
        <v>4.4000000000000004</v>
      </c>
      <c r="Q139" s="89" t="s">
        <v>1323</v>
      </c>
      <c r="R139" s="89" t="s">
        <v>1324</v>
      </c>
      <c r="S139" s="89">
        <v>1</v>
      </c>
      <c r="T139" s="89" t="s">
        <v>1325</v>
      </c>
      <c r="U139" s="67">
        <v>1.1000000000000001</v>
      </c>
      <c r="V139" s="68">
        <f t="shared" si="25"/>
        <v>1.1000000000000001</v>
      </c>
      <c r="W139" s="89" t="s">
        <v>233</v>
      </c>
      <c r="X139" s="102">
        <v>6510003232</v>
      </c>
      <c r="Y139" s="89" t="s">
        <v>1326</v>
      </c>
      <c r="Z139" s="17" t="s">
        <v>1435</v>
      </c>
      <c r="AA139" s="89" t="str">
        <f t="shared" si="23"/>
        <v>ул. Новая (МКД №13)</v>
      </c>
      <c r="AB139" s="116"/>
      <c r="AC139" s="116"/>
    </row>
    <row r="140" spans="1:29" s="103" customFormat="1" ht="63" x14ac:dyDescent="0.25">
      <c r="A140" s="31">
        <v>124</v>
      </c>
      <c r="B140" s="100" t="s">
        <v>1442</v>
      </c>
      <c r="C140" s="107" t="s">
        <v>2825</v>
      </c>
      <c r="D140" s="107" t="s">
        <v>2826</v>
      </c>
      <c r="E140" s="89">
        <v>124</v>
      </c>
      <c r="F140" s="89" t="s">
        <v>1321</v>
      </c>
      <c r="G140" s="100" t="s">
        <v>551</v>
      </c>
      <c r="H140" s="31">
        <v>6</v>
      </c>
      <c r="I140" s="100">
        <v>2</v>
      </c>
      <c r="J140" s="100"/>
      <c r="K140" s="100"/>
      <c r="L140" s="89" t="s">
        <v>1322</v>
      </c>
      <c r="M140" s="230"/>
      <c r="N140" s="230"/>
      <c r="O140" s="101">
        <v>2.2000000000000002</v>
      </c>
      <c r="P140" s="89">
        <f t="shared" si="24"/>
        <v>4.4000000000000004</v>
      </c>
      <c r="Q140" s="89" t="s">
        <v>1323</v>
      </c>
      <c r="R140" s="89" t="s">
        <v>1324</v>
      </c>
      <c r="S140" s="89">
        <v>1</v>
      </c>
      <c r="T140" s="89" t="s">
        <v>1325</v>
      </c>
      <c r="U140" s="67">
        <v>1.1000000000000001</v>
      </c>
      <c r="V140" s="68">
        <f>S140*U140</f>
        <v>1.1000000000000001</v>
      </c>
      <c r="W140" s="89" t="s">
        <v>233</v>
      </c>
      <c r="X140" s="102">
        <v>6510003232</v>
      </c>
      <c r="Y140" s="89" t="s">
        <v>1326</v>
      </c>
      <c r="Z140" s="17" t="s">
        <v>1435</v>
      </c>
      <c r="AA140" s="89" t="str">
        <f t="shared" si="23"/>
        <v>ул. Тихая,1/Новая,12</v>
      </c>
      <c r="AB140" s="116"/>
      <c r="AC140" s="116"/>
    </row>
    <row r="141" spans="1:29" s="103" customFormat="1" ht="63" x14ac:dyDescent="0.25">
      <c r="A141" s="31">
        <v>125</v>
      </c>
      <c r="B141" s="89" t="s">
        <v>521</v>
      </c>
      <c r="C141" s="108" t="s">
        <v>2827</v>
      </c>
      <c r="D141" s="107" t="s">
        <v>522</v>
      </c>
      <c r="E141" s="89">
        <v>125</v>
      </c>
      <c r="F141" s="89" t="s">
        <v>1321</v>
      </c>
      <c r="G141" s="100" t="s">
        <v>551</v>
      </c>
      <c r="H141" s="31">
        <v>6</v>
      </c>
      <c r="I141" s="100">
        <v>4</v>
      </c>
      <c r="J141" s="100"/>
      <c r="K141" s="100"/>
      <c r="L141" s="89" t="s">
        <v>1322</v>
      </c>
      <c r="M141" s="230"/>
      <c r="N141" s="230"/>
      <c r="O141" s="101">
        <v>4.4000000000000004</v>
      </c>
      <c r="P141" s="89">
        <f t="shared" si="24"/>
        <v>17.600000000000001</v>
      </c>
      <c r="Q141" s="89" t="s">
        <v>1323</v>
      </c>
      <c r="R141" s="89" t="s">
        <v>1324</v>
      </c>
      <c r="S141" s="89">
        <v>1</v>
      </c>
      <c r="T141" s="89" t="s">
        <v>1325</v>
      </c>
      <c r="U141" s="67">
        <v>1.1000000000000001</v>
      </c>
      <c r="V141" s="68">
        <f t="shared" si="25"/>
        <v>1.1000000000000001</v>
      </c>
      <c r="W141" s="89" t="s">
        <v>233</v>
      </c>
      <c r="X141" s="102">
        <v>6510003232</v>
      </c>
      <c r="Y141" s="89" t="s">
        <v>1326</v>
      </c>
      <c r="Z141" s="17" t="s">
        <v>1435</v>
      </c>
      <c r="AA141" s="89" t="str">
        <f t="shared" si="23"/>
        <v>ул. Центральная в районе м-на «Лидер»</v>
      </c>
      <c r="AB141" s="116"/>
      <c r="AC141" s="116"/>
    </row>
    <row r="142" spans="1:29" s="103" customFormat="1" ht="63" x14ac:dyDescent="0.25">
      <c r="A142" s="31">
        <v>126</v>
      </c>
      <c r="B142" s="89" t="s">
        <v>1443</v>
      </c>
      <c r="C142" s="100" t="s">
        <v>523</v>
      </c>
      <c r="D142" s="100" t="s">
        <v>524</v>
      </c>
      <c r="E142" s="89">
        <v>126</v>
      </c>
      <c r="F142" s="89" t="s">
        <v>1321</v>
      </c>
      <c r="G142" s="100" t="s">
        <v>551</v>
      </c>
      <c r="H142" s="31">
        <v>14</v>
      </c>
      <c r="I142" s="100">
        <v>4</v>
      </c>
      <c r="J142" s="100"/>
      <c r="K142" s="100"/>
      <c r="L142" s="89" t="s">
        <v>1322</v>
      </c>
      <c r="M142" s="230"/>
      <c r="N142" s="230"/>
      <c r="O142" s="101">
        <v>4.4000000000000004</v>
      </c>
      <c r="P142" s="89">
        <f t="shared" si="24"/>
        <v>17.600000000000001</v>
      </c>
      <c r="Q142" s="89" t="s">
        <v>1323</v>
      </c>
      <c r="R142" s="89" t="s">
        <v>1324</v>
      </c>
      <c r="S142" s="89">
        <v>1</v>
      </c>
      <c r="T142" s="89" t="s">
        <v>1325</v>
      </c>
      <c r="U142" s="67">
        <v>1.1000000000000001</v>
      </c>
      <c r="V142" s="68">
        <f t="shared" si="25"/>
        <v>1.1000000000000001</v>
      </c>
      <c r="W142" s="89" t="s">
        <v>233</v>
      </c>
      <c r="X142" s="102">
        <v>6510003232</v>
      </c>
      <c r="Y142" s="89" t="s">
        <v>1326</v>
      </c>
      <c r="Z142" s="17" t="s">
        <v>1435</v>
      </c>
      <c r="AA142" s="89" t="str">
        <f t="shared" si="23"/>
        <v>ул. Зеленая (МКД№29)</v>
      </c>
      <c r="AB142" s="116"/>
      <c r="AC142" s="116"/>
    </row>
    <row r="143" spans="1:29" s="103" customFormat="1" ht="15.6" customHeight="1" x14ac:dyDescent="0.25">
      <c r="A143" s="324" t="s">
        <v>1444</v>
      </c>
      <c r="B143" s="325"/>
      <c r="C143" s="325"/>
      <c r="D143" s="325"/>
      <c r="E143" s="325"/>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6"/>
      <c r="AB143" s="116"/>
      <c r="AC143" s="116"/>
    </row>
    <row r="144" spans="1:29" s="103" customFormat="1" ht="63" x14ac:dyDescent="0.25">
      <c r="A144" s="31">
        <v>127</v>
      </c>
      <c r="B144" s="89" t="s">
        <v>1445</v>
      </c>
      <c r="C144" s="100" t="s">
        <v>525</v>
      </c>
      <c r="D144" s="100" t="s">
        <v>526</v>
      </c>
      <c r="E144" s="89">
        <v>127</v>
      </c>
      <c r="F144" s="89" t="s">
        <v>1321</v>
      </c>
      <c r="G144" s="100" t="s">
        <v>551</v>
      </c>
      <c r="H144" s="31">
        <v>3</v>
      </c>
      <c r="I144" s="100">
        <v>2</v>
      </c>
      <c r="J144" s="100"/>
      <c r="K144" s="100"/>
      <c r="L144" s="89" t="s">
        <v>1322</v>
      </c>
      <c r="M144" s="230"/>
      <c r="N144" s="230"/>
      <c r="O144" s="101">
        <v>2.2000000000000002</v>
      </c>
      <c r="P144" s="89">
        <f>I144*O144</f>
        <v>4.4000000000000004</v>
      </c>
      <c r="Q144" s="89" t="s">
        <v>1323</v>
      </c>
      <c r="R144" s="89" t="s">
        <v>1324</v>
      </c>
      <c r="S144" s="89">
        <v>1</v>
      </c>
      <c r="T144" s="89" t="s">
        <v>1325</v>
      </c>
      <c r="U144" s="67">
        <v>1.1000000000000001</v>
      </c>
      <c r="V144" s="68">
        <f>S144*U144</f>
        <v>1.1000000000000001</v>
      </c>
      <c r="W144" s="89" t="s">
        <v>233</v>
      </c>
      <c r="X144" s="102">
        <v>6510003232</v>
      </c>
      <c r="Y144" s="89" t="s">
        <v>1326</v>
      </c>
      <c r="Z144" s="17" t="s">
        <v>1446</v>
      </c>
      <c r="AA144" s="89" t="str">
        <f t="shared" ref="AA144:AA149" si="26">B144</f>
        <v>ул. Первомайская, 20</v>
      </c>
      <c r="AB144" s="116"/>
      <c r="AC144" s="116"/>
    </row>
    <row r="145" spans="1:29" s="103" customFormat="1" ht="63" x14ac:dyDescent="0.25">
      <c r="A145" s="31">
        <v>128</v>
      </c>
      <c r="B145" s="100" t="s">
        <v>254</v>
      </c>
      <c r="C145" s="100" t="s">
        <v>527</v>
      </c>
      <c r="D145" s="100" t="s">
        <v>528</v>
      </c>
      <c r="E145" s="89">
        <v>128</v>
      </c>
      <c r="F145" s="89" t="s">
        <v>1321</v>
      </c>
      <c r="G145" s="100" t="s">
        <v>551</v>
      </c>
      <c r="H145" s="31">
        <v>2</v>
      </c>
      <c r="I145" s="100">
        <v>1</v>
      </c>
      <c r="J145" s="100"/>
      <c r="K145" s="100"/>
      <c r="L145" s="89" t="s">
        <v>1322</v>
      </c>
      <c r="M145" s="230"/>
      <c r="N145" s="230"/>
      <c r="O145" s="101">
        <v>1.1000000000000001</v>
      </c>
      <c r="P145" s="89">
        <f t="shared" ref="P145:P149" si="27">I145*O145</f>
        <v>1.1000000000000001</v>
      </c>
      <c r="Q145" s="89" t="s">
        <v>1323</v>
      </c>
      <c r="R145" s="89" t="s">
        <v>1324</v>
      </c>
      <c r="S145" s="89">
        <v>1</v>
      </c>
      <c r="T145" s="89" t="s">
        <v>1325</v>
      </c>
      <c r="U145" s="67">
        <v>1.1000000000000001</v>
      </c>
      <c r="V145" s="68">
        <f t="shared" ref="V145:V149" si="28">S145*U145</f>
        <v>1.1000000000000001</v>
      </c>
      <c r="W145" s="89" t="s">
        <v>233</v>
      </c>
      <c r="X145" s="102">
        <v>6510003232</v>
      </c>
      <c r="Y145" s="89" t="s">
        <v>1326</v>
      </c>
      <c r="Z145" s="17" t="s">
        <v>1446</v>
      </c>
      <c r="AA145" s="89" t="str">
        <f t="shared" si="26"/>
        <v>ул. Чехова</v>
      </c>
      <c r="AB145" s="116"/>
      <c r="AC145" s="116"/>
    </row>
    <row r="146" spans="1:29" s="103" customFormat="1" ht="63" x14ac:dyDescent="0.25">
      <c r="A146" s="31">
        <v>129</v>
      </c>
      <c r="B146" s="100" t="s">
        <v>241</v>
      </c>
      <c r="C146" s="100" t="s">
        <v>529</v>
      </c>
      <c r="D146" s="100" t="s">
        <v>530</v>
      </c>
      <c r="E146" s="89">
        <v>129</v>
      </c>
      <c r="F146" s="89" t="s">
        <v>1321</v>
      </c>
      <c r="G146" s="100" t="s">
        <v>551</v>
      </c>
      <c r="H146" s="31">
        <v>4</v>
      </c>
      <c r="I146" s="100">
        <v>1</v>
      </c>
      <c r="J146" s="100"/>
      <c r="K146" s="100"/>
      <c r="L146" s="89" t="s">
        <v>1322</v>
      </c>
      <c r="M146" s="230"/>
      <c r="N146" s="230"/>
      <c r="O146" s="101">
        <v>1.1000000000000001</v>
      </c>
      <c r="P146" s="89">
        <f t="shared" si="27"/>
        <v>1.1000000000000001</v>
      </c>
      <c r="Q146" s="89" t="s">
        <v>1323</v>
      </c>
      <c r="R146" s="89" t="s">
        <v>1324</v>
      </c>
      <c r="S146" s="89">
        <v>1</v>
      </c>
      <c r="T146" s="89" t="s">
        <v>1325</v>
      </c>
      <c r="U146" s="67">
        <v>1.1000000000000001</v>
      </c>
      <c r="V146" s="68">
        <f t="shared" si="28"/>
        <v>1.1000000000000001</v>
      </c>
      <c r="W146" s="89" t="s">
        <v>233</v>
      </c>
      <c r="X146" s="102">
        <v>6510003232</v>
      </c>
      <c r="Y146" s="89" t="s">
        <v>1326</v>
      </c>
      <c r="Z146" s="17" t="s">
        <v>1446</v>
      </c>
      <c r="AA146" s="89" t="str">
        <f t="shared" si="26"/>
        <v>ул. Рабочая</v>
      </c>
      <c r="AB146" s="116"/>
      <c r="AC146" s="116"/>
    </row>
    <row r="147" spans="1:29" s="103" customFormat="1" ht="63" x14ac:dyDescent="0.25">
      <c r="A147" s="31">
        <v>130</v>
      </c>
      <c r="B147" s="89" t="s">
        <v>531</v>
      </c>
      <c r="C147" s="100" t="s">
        <v>532</v>
      </c>
      <c r="D147" s="100" t="s">
        <v>533</v>
      </c>
      <c r="E147" s="89">
        <v>130</v>
      </c>
      <c r="F147" s="89" t="s">
        <v>1321</v>
      </c>
      <c r="G147" s="100" t="s">
        <v>551</v>
      </c>
      <c r="H147" s="31">
        <v>5</v>
      </c>
      <c r="I147" s="100">
        <v>2</v>
      </c>
      <c r="J147" s="100"/>
      <c r="K147" s="100"/>
      <c r="L147" s="89" t="s">
        <v>1322</v>
      </c>
      <c r="M147" s="230"/>
      <c r="N147" s="230"/>
      <c r="O147" s="101">
        <v>2.2000000000000002</v>
      </c>
      <c r="P147" s="89">
        <f t="shared" si="27"/>
        <v>4.4000000000000004</v>
      </c>
      <c r="Q147" s="89" t="s">
        <v>1323</v>
      </c>
      <c r="R147" s="89" t="s">
        <v>1324</v>
      </c>
      <c r="S147" s="89">
        <v>1</v>
      </c>
      <c r="T147" s="89" t="s">
        <v>1325</v>
      </c>
      <c r="U147" s="67">
        <v>1.1000000000000001</v>
      </c>
      <c r="V147" s="68">
        <f t="shared" si="28"/>
        <v>1.1000000000000001</v>
      </c>
      <c r="W147" s="89" t="s">
        <v>233</v>
      </c>
      <c r="X147" s="102">
        <v>6510003232</v>
      </c>
      <c r="Y147" s="89" t="s">
        <v>1326</v>
      </c>
      <c r="Z147" s="17" t="s">
        <v>1446</v>
      </c>
      <c r="AA147" s="89" t="str">
        <f t="shared" si="26"/>
        <v>ул. Железнодорожная</v>
      </c>
      <c r="AB147" s="116"/>
      <c r="AC147" s="116"/>
    </row>
    <row r="148" spans="1:29" s="103" customFormat="1" ht="63" x14ac:dyDescent="0.25">
      <c r="A148" s="31">
        <v>131</v>
      </c>
      <c r="B148" s="100" t="s">
        <v>1447</v>
      </c>
      <c r="C148" s="100" t="s">
        <v>534</v>
      </c>
      <c r="D148" s="100" t="s">
        <v>535</v>
      </c>
      <c r="E148" s="89">
        <v>131</v>
      </c>
      <c r="F148" s="89" t="s">
        <v>1321</v>
      </c>
      <c r="G148" s="100" t="s">
        <v>551</v>
      </c>
      <c r="H148" s="31">
        <v>6</v>
      </c>
      <c r="I148" s="100">
        <v>2</v>
      </c>
      <c r="J148" s="100"/>
      <c r="K148" s="100"/>
      <c r="L148" s="89" t="s">
        <v>1322</v>
      </c>
      <c r="M148" s="230"/>
      <c r="N148" s="230"/>
      <c r="O148" s="101">
        <v>2.2000000000000002</v>
      </c>
      <c r="P148" s="89">
        <f t="shared" si="27"/>
        <v>4.4000000000000004</v>
      </c>
      <c r="Q148" s="89" t="s">
        <v>1323</v>
      </c>
      <c r="R148" s="89" t="s">
        <v>1324</v>
      </c>
      <c r="S148" s="89">
        <v>1</v>
      </c>
      <c r="T148" s="89" t="s">
        <v>1325</v>
      </c>
      <c r="U148" s="67">
        <v>1.1000000000000001</v>
      </c>
      <c r="V148" s="68">
        <f t="shared" si="28"/>
        <v>1.1000000000000001</v>
      </c>
      <c r="W148" s="89" t="s">
        <v>233</v>
      </c>
      <c r="X148" s="102">
        <v>6510003232</v>
      </c>
      <c r="Y148" s="89" t="s">
        <v>1326</v>
      </c>
      <c r="Z148" s="17" t="s">
        <v>1446</v>
      </c>
      <c r="AA148" s="89" t="str">
        <f t="shared" si="26"/>
        <v>ул. Рабочая 12</v>
      </c>
      <c r="AB148" s="116"/>
      <c r="AC148" s="116"/>
    </row>
    <row r="149" spans="1:29" s="103" customFormat="1" ht="63" x14ac:dyDescent="0.25">
      <c r="A149" s="31">
        <v>132</v>
      </c>
      <c r="B149" s="100" t="s">
        <v>305</v>
      </c>
      <c r="C149" s="100" t="s">
        <v>536</v>
      </c>
      <c r="D149" s="100" t="s">
        <v>537</v>
      </c>
      <c r="E149" s="89">
        <v>132</v>
      </c>
      <c r="F149" s="89" t="s">
        <v>1321</v>
      </c>
      <c r="G149" s="100" t="s">
        <v>551</v>
      </c>
      <c r="H149" s="31">
        <v>4</v>
      </c>
      <c r="I149" s="100">
        <v>2</v>
      </c>
      <c r="J149" s="100"/>
      <c r="K149" s="100"/>
      <c r="L149" s="89" t="s">
        <v>1322</v>
      </c>
      <c r="M149" s="230"/>
      <c r="N149" s="230"/>
      <c r="O149" s="101">
        <v>2.2000000000000002</v>
      </c>
      <c r="P149" s="89">
        <f t="shared" si="27"/>
        <v>4.4000000000000004</v>
      </c>
      <c r="Q149" s="89" t="s">
        <v>1323</v>
      </c>
      <c r="R149" s="89" t="s">
        <v>1324</v>
      </c>
      <c r="S149" s="89">
        <v>1</v>
      </c>
      <c r="T149" s="89" t="s">
        <v>1325</v>
      </c>
      <c r="U149" s="67">
        <v>1.1000000000000001</v>
      </c>
      <c r="V149" s="68">
        <f t="shared" si="28"/>
        <v>1.1000000000000001</v>
      </c>
      <c r="W149" s="89" t="s">
        <v>233</v>
      </c>
      <c r="X149" s="102">
        <v>6510003232</v>
      </c>
      <c r="Y149" s="89" t="s">
        <v>1326</v>
      </c>
      <c r="Z149" s="17" t="s">
        <v>1446</v>
      </c>
      <c r="AA149" s="89" t="str">
        <f t="shared" si="26"/>
        <v>ул.Первомайская</v>
      </c>
      <c r="AB149" s="116"/>
      <c r="AC149" s="116"/>
    </row>
    <row r="150" spans="1:29" s="103" customFormat="1" ht="15.6" customHeight="1" x14ac:dyDescent="0.25">
      <c r="A150" s="324" t="s">
        <v>1448</v>
      </c>
      <c r="B150" s="325"/>
      <c r="C150" s="325"/>
      <c r="D150" s="325"/>
      <c r="E150" s="325"/>
      <c r="F150" s="325"/>
      <c r="G150" s="325"/>
      <c r="H150" s="325"/>
      <c r="I150" s="325"/>
      <c r="J150" s="325"/>
      <c r="K150" s="325"/>
      <c r="L150" s="325"/>
      <c r="M150" s="325"/>
      <c r="N150" s="325"/>
      <c r="O150" s="325"/>
      <c r="P150" s="325"/>
      <c r="Q150" s="325"/>
      <c r="R150" s="325"/>
      <c r="S150" s="325"/>
      <c r="T150" s="325"/>
      <c r="U150" s="325"/>
      <c r="V150" s="325"/>
      <c r="W150" s="325"/>
      <c r="X150" s="325"/>
      <c r="Y150" s="325"/>
      <c r="Z150" s="325"/>
      <c r="AA150" s="326"/>
      <c r="AB150" s="116"/>
      <c r="AC150" s="116"/>
    </row>
    <row r="151" spans="1:29" s="103" customFormat="1" ht="63" x14ac:dyDescent="0.25">
      <c r="A151" s="31">
        <v>133</v>
      </c>
      <c r="B151" s="100" t="s">
        <v>538</v>
      </c>
      <c r="C151" s="100" t="s">
        <v>539</v>
      </c>
      <c r="D151" s="100" t="s">
        <v>540</v>
      </c>
      <c r="E151" s="89">
        <v>133</v>
      </c>
      <c r="F151" s="89" t="s">
        <v>1321</v>
      </c>
      <c r="G151" s="100" t="s">
        <v>551</v>
      </c>
      <c r="H151" s="31">
        <v>6</v>
      </c>
      <c r="I151" s="100">
        <v>2</v>
      </c>
      <c r="J151" s="100"/>
      <c r="K151" s="100"/>
      <c r="L151" s="89" t="s">
        <v>1322</v>
      </c>
      <c r="M151" s="230"/>
      <c r="N151" s="230"/>
      <c r="O151" s="101">
        <v>2.2000000000000002</v>
      </c>
      <c r="P151" s="89">
        <f>I151*O151</f>
        <v>4.4000000000000004</v>
      </c>
      <c r="Q151" s="89" t="s">
        <v>1323</v>
      </c>
      <c r="R151" s="89" t="s">
        <v>1324</v>
      </c>
      <c r="S151" s="89">
        <v>1</v>
      </c>
      <c r="T151" s="89" t="s">
        <v>1325</v>
      </c>
      <c r="U151" s="67">
        <v>1.1000000000000001</v>
      </c>
      <c r="V151" s="68">
        <f>S151*U151</f>
        <v>1.1000000000000001</v>
      </c>
      <c r="W151" s="89" t="s">
        <v>233</v>
      </c>
      <c r="X151" s="102">
        <v>6510003232</v>
      </c>
      <c r="Y151" s="89" t="s">
        <v>1326</v>
      </c>
      <c r="Z151" s="17" t="s">
        <v>1449</v>
      </c>
      <c r="AA151" s="89" t="str">
        <f>B151</f>
        <v>ул. Новая</v>
      </c>
      <c r="AB151" s="116"/>
      <c r="AC151" s="116"/>
    </row>
    <row r="152" spans="1:29" s="103" customFormat="1" ht="63" x14ac:dyDescent="0.25">
      <c r="A152" s="31">
        <v>134</v>
      </c>
      <c r="B152" s="100" t="s">
        <v>541</v>
      </c>
      <c r="C152" s="100" t="s">
        <v>542</v>
      </c>
      <c r="D152" s="100" t="s">
        <v>543</v>
      </c>
      <c r="E152" s="89">
        <v>134</v>
      </c>
      <c r="F152" s="89" t="s">
        <v>1321</v>
      </c>
      <c r="G152" s="100" t="s">
        <v>551</v>
      </c>
      <c r="H152" s="31">
        <v>6</v>
      </c>
      <c r="I152" s="100">
        <v>2</v>
      </c>
      <c r="J152" s="100"/>
      <c r="K152" s="100"/>
      <c r="L152" s="89" t="s">
        <v>1322</v>
      </c>
      <c r="M152" s="230"/>
      <c r="N152" s="230"/>
      <c r="O152" s="101">
        <v>2.2000000000000002</v>
      </c>
      <c r="P152" s="89">
        <f t="shared" ref="P152:P154" si="29">I152*O152</f>
        <v>4.4000000000000004</v>
      </c>
      <c r="Q152" s="89" t="s">
        <v>1323</v>
      </c>
      <c r="R152" s="89" t="s">
        <v>1324</v>
      </c>
      <c r="S152" s="89">
        <v>1</v>
      </c>
      <c r="T152" s="89" t="s">
        <v>1325</v>
      </c>
      <c r="U152" s="67">
        <v>1.1000000000000001</v>
      </c>
      <c r="V152" s="68">
        <f t="shared" ref="V152:V154" si="30">S152*U152</f>
        <v>1.1000000000000001</v>
      </c>
      <c r="W152" s="89" t="s">
        <v>233</v>
      </c>
      <c r="X152" s="102">
        <v>6510003232</v>
      </c>
      <c r="Y152" s="89" t="s">
        <v>1326</v>
      </c>
      <c r="Z152" s="17" t="s">
        <v>1449</v>
      </c>
      <c r="AA152" s="89" t="str">
        <f>B152</f>
        <v>пер. Школьный</v>
      </c>
      <c r="AB152" s="116"/>
      <c r="AC152" s="116"/>
    </row>
    <row r="153" spans="1:29" s="103" customFormat="1" ht="63" x14ac:dyDescent="0.25">
      <c r="A153" s="31">
        <v>135</v>
      </c>
      <c r="B153" s="100" t="s">
        <v>518</v>
      </c>
      <c r="C153" s="100" t="s">
        <v>544</v>
      </c>
      <c r="D153" s="100" t="s">
        <v>545</v>
      </c>
      <c r="E153" s="89">
        <v>135</v>
      </c>
      <c r="F153" s="89" t="s">
        <v>1321</v>
      </c>
      <c r="G153" s="100" t="s">
        <v>551</v>
      </c>
      <c r="H153" s="31">
        <v>2</v>
      </c>
      <c r="I153" s="100">
        <v>1</v>
      </c>
      <c r="J153" s="100"/>
      <c r="K153" s="100"/>
      <c r="L153" s="89" t="s">
        <v>1322</v>
      </c>
      <c r="M153" s="230"/>
      <c r="N153" s="230"/>
      <c r="O153" s="101">
        <v>1.1000000000000001</v>
      </c>
      <c r="P153" s="89">
        <f t="shared" si="29"/>
        <v>1.1000000000000001</v>
      </c>
      <c r="Q153" s="89" t="s">
        <v>1323</v>
      </c>
      <c r="R153" s="89" t="s">
        <v>1324</v>
      </c>
      <c r="S153" s="89">
        <v>1</v>
      </c>
      <c r="T153" s="89" t="s">
        <v>1325</v>
      </c>
      <c r="U153" s="67">
        <v>1.1000000000000001</v>
      </c>
      <c r="V153" s="68">
        <f t="shared" si="30"/>
        <v>1.1000000000000001</v>
      </c>
      <c r="W153" s="89" t="s">
        <v>233</v>
      </c>
      <c r="X153" s="102">
        <v>6510003232</v>
      </c>
      <c r="Y153" s="89" t="s">
        <v>1326</v>
      </c>
      <c r="Z153" s="17" t="s">
        <v>1449</v>
      </c>
      <c r="AA153" s="89" t="str">
        <f>B153</f>
        <v>ул. Октябрьская</v>
      </c>
      <c r="AB153" s="116"/>
      <c r="AC153" s="116"/>
    </row>
    <row r="154" spans="1:29" s="103" customFormat="1" ht="63" x14ac:dyDescent="0.25">
      <c r="A154" s="31">
        <v>136</v>
      </c>
      <c r="B154" s="89" t="s">
        <v>330</v>
      </c>
      <c r="C154" s="100" t="s">
        <v>546</v>
      </c>
      <c r="D154" s="100" t="s">
        <v>547</v>
      </c>
      <c r="E154" s="89">
        <v>136</v>
      </c>
      <c r="F154" s="89" t="s">
        <v>1321</v>
      </c>
      <c r="G154" s="100" t="s">
        <v>551</v>
      </c>
      <c r="H154" s="31">
        <v>6</v>
      </c>
      <c r="I154" s="100">
        <v>1</v>
      </c>
      <c r="J154" s="100"/>
      <c r="K154" s="100"/>
      <c r="L154" s="89" t="s">
        <v>1322</v>
      </c>
      <c r="M154" s="230"/>
      <c r="N154" s="230"/>
      <c r="O154" s="101">
        <v>1.1000000000000001</v>
      </c>
      <c r="P154" s="89">
        <f t="shared" si="29"/>
        <v>1.1000000000000001</v>
      </c>
      <c r="Q154" s="89" t="s">
        <v>1323</v>
      </c>
      <c r="R154" s="89" t="s">
        <v>1324</v>
      </c>
      <c r="S154" s="89">
        <v>1</v>
      </c>
      <c r="T154" s="89" t="s">
        <v>1325</v>
      </c>
      <c r="U154" s="67">
        <v>1.1000000000000001</v>
      </c>
      <c r="V154" s="68">
        <f t="shared" si="30"/>
        <v>1.1000000000000001</v>
      </c>
      <c r="W154" s="89" t="s">
        <v>233</v>
      </c>
      <c r="X154" s="102">
        <v>6510003232</v>
      </c>
      <c r="Y154" s="89" t="s">
        <v>1326</v>
      </c>
      <c r="Z154" s="17" t="s">
        <v>1449</v>
      </c>
      <c r="AA154" s="89" t="str">
        <f>B154</f>
        <v>ул. Центральная</v>
      </c>
      <c r="AB154" s="116"/>
      <c r="AC154" s="116"/>
    </row>
    <row r="155" spans="1:29" s="103" customFormat="1" ht="15.6" customHeight="1" x14ac:dyDescent="0.25">
      <c r="A155" s="324" t="s">
        <v>1450</v>
      </c>
      <c r="B155" s="325"/>
      <c r="C155" s="325"/>
      <c r="D155" s="325"/>
      <c r="E155" s="325"/>
      <c r="F155" s="325"/>
      <c r="G155" s="325"/>
      <c r="H155" s="325"/>
      <c r="I155" s="325"/>
      <c r="J155" s="325"/>
      <c r="K155" s="325"/>
      <c r="L155" s="325"/>
      <c r="M155" s="325"/>
      <c r="N155" s="325"/>
      <c r="O155" s="325"/>
      <c r="P155" s="325"/>
      <c r="Q155" s="325"/>
      <c r="R155" s="325"/>
      <c r="S155" s="325"/>
      <c r="T155" s="325"/>
      <c r="U155" s="325"/>
      <c r="V155" s="325"/>
      <c r="W155" s="325"/>
      <c r="X155" s="325"/>
      <c r="Y155" s="325"/>
      <c r="Z155" s="325"/>
      <c r="AA155" s="326"/>
      <c r="AB155" s="116"/>
      <c r="AC155" s="116"/>
    </row>
    <row r="156" spans="1:29" s="103" customFormat="1" ht="47.25" x14ac:dyDescent="0.25">
      <c r="A156" s="31">
        <v>137</v>
      </c>
      <c r="B156" s="100" t="s">
        <v>796</v>
      </c>
      <c r="C156" s="100" t="s">
        <v>1451</v>
      </c>
      <c r="D156" s="100" t="s">
        <v>1452</v>
      </c>
      <c r="E156" s="89">
        <v>137</v>
      </c>
      <c r="F156" s="89" t="s">
        <v>1321</v>
      </c>
      <c r="G156" s="100" t="s">
        <v>551</v>
      </c>
      <c r="H156" s="31">
        <v>4</v>
      </c>
      <c r="I156" s="89">
        <v>2</v>
      </c>
      <c r="J156" s="230"/>
      <c r="K156" s="230"/>
      <c r="L156" s="89" t="s">
        <v>1322</v>
      </c>
      <c r="M156" s="230"/>
      <c r="N156" s="230"/>
      <c r="O156" s="89">
        <v>0.66</v>
      </c>
      <c r="P156" s="89">
        <f>I156*O156</f>
        <v>1.32</v>
      </c>
      <c r="Q156" s="89" t="s">
        <v>1323</v>
      </c>
      <c r="R156" s="89"/>
      <c r="S156" s="89"/>
      <c r="T156" s="89"/>
      <c r="U156" s="67"/>
      <c r="V156" s="68"/>
      <c r="W156" s="89" t="s">
        <v>1453</v>
      </c>
      <c r="X156" s="100">
        <v>6510004606</v>
      </c>
      <c r="Y156" s="89" t="s">
        <v>1454</v>
      </c>
      <c r="Z156" s="17" t="s">
        <v>1455</v>
      </c>
      <c r="AA156" s="89" t="str">
        <f>B156</f>
        <v>ул. Березовая</v>
      </c>
      <c r="AB156" s="116"/>
      <c r="AC156" s="116"/>
    </row>
    <row r="157" spans="1:29" s="54" customFormat="1" ht="15.75" x14ac:dyDescent="0.25">
      <c r="A157" s="327" t="s">
        <v>181</v>
      </c>
      <c r="B157" s="327"/>
      <c r="C157" s="327"/>
      <c r="D157" s="61"/>
      <c r="E157" s="61"/>
      <c r="F157" s="61"/>
      <c r="G157" s="61"/>
      <c r="H157" s="61"/>
      <c r="I157" s="35">
        <f>SUM(I7:I156)</f>
        <v>306</v>
      </c>
      <c r="J157" s="91"/>
      <c r="K157" s="91"/>
      <c r="L157" s="61"/>
      <c r="M157" s="91"/>
      <c r="N157" s="91"/>
      <c r="O157" s="61">
        <f t="shared" ref="O157:V157" si="31">SUM(O7:O156)</f>
        <v>329.27999999999992</v>
      </c>
      <c r="P157" s="61">
        <f t="shared" si="31"/>
        <v>917.44000000000028</v>
      </c>
      <c r="Q157" s="61"/>
      <c r="R157" s="61"/>
      <c r="S157" s="61">
        <f t="shared" si="31"/>
        <v>115</v>
      </c>
      <c r="T157" s="61"/>
      <c r="U157" s="58">
        <f t="shared" si="31"/>
        <v>126.49999999999973</v>
      </c>
      <c r="V157" s="58">
        <f t="shared" si="31"/>
        <v>126.49999999999973</v>
      </c>
      <c r="W157" s="61"/>
      <c r="X157" s="61"/>
      <c r="Y157" s="61"/>
      <c r="Z157" s="61"/>
      <c r="AA157" s="61"/>
      <c r="AB157" s="117"/>
      <c r="AC157" s="117"/>
    </row>
    <row r="158" spans="1:29" s="56" customFormat="1" ht="15.75" x14ac:dyDescent="0.25">
      <c r="A158" s="328" t="s">
        <v>1456</v>
      </c>
      <c r="B158" s="329"/>
      <c r="C158" s="329"/>
      <c r="D158" s="329"/>
      <c r="E158" s="329"/>
      <c r="F158" s="330"/>
      <c r="G158" s="38"/>
      <c r="H158" s="39"/>
      <c r="I158" s="39">
        <f>I157</f>
        <v>306</v>
      </c>
      <c r="J158" s="39"/>
      <c r="K158" s="39"/>
      <c r="L158" s="39"/>
      <c r="M158" s="39"/>
      <c r="N158" s="39"/>
      <c r="O158" s="39">
        <f t="shared" ref="O158:V158" si="32">O157</f>
        <v>329.27999999999992</v>
      </c>
      <c r="P158" s="39">
        <f t="shared" si="32"/>
        <v>917.44000000000028</v>
      </c>
      <c r="Q158" s="39"/>
      <c r="R158" s="39"/>
      <c r="S158" s="39">
        <f t="shared" si="32"/>
        <v>115</v>
      </c>
      <c r="T158" s="39"/>
      <c r="U158" s="59">
        <f t="shared" si="32"/>
        <v>126.49999999999973</v>
      </c>
      <c r="V158" s="59">
        <f t="shared" si="32"/>
        <v>126.49999999999973</v>
      </c>
      <c r="W158" s="39"/>
      <c r="X158" s="39"/>
      <c r="Y158" s="39"/>
      <c r="Z158" s="39"/>
      <c r="AA158" s="39"/>
      <c r="AB158" s="118"/>
      <c r="AC158" s="118"/>
    </row>
    <row r="159" spans="1:29" s="13" customFormat="1" ht="12.75" x14ac:dyDescent="0.2">
      <c r="U159" s="62"/>
      <c r="V159" s="62"/>
    </row>
    <row r="160" spans="1:29" ht="15.75" x14ac:dyDescent="0.25">
      <c r="P160" s="15"/>
      <c r="Q160" s="15"/>
      <c r="R160" s="15"/>
      <c r="S160" s="15"/>
      <c r="T160" s="15"/>
      <c r="U160" s="47"/>
    </row>
    <row r="161" spans="2:27" ht="15.75" x14ac:dyDescent="0.25">
      <c r="B161" s="322" t="s">
        <v>1316</v>
      </c>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row>
    <row r="162" spans="2:27" ht="15.75" x14ac:dyDescent="0.25">
      <c r="B162" s="322" t="s">
        <v>1317</v>
      </c>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row>
    <row r="163" spans="2:27" ht="15.75" x14ac:dyDescent="0.25">
      <c r="B163" s="321" t="s">
        <v>1318</v>
      </c>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c r="AA163" s="321"/>
    </row>
    <row r="164" spans="2:27" ht="15.75" x14ac:dyDescent="0.25">
      <c r="B164" s="321" t="s">
        <v>1319</v>
      </c>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row>
  </sheetData>
  <mergeCells count="49">
    <mergeCell ref="I3:K3"/>
    <mergeCell ref="L3:N3"/>
    <mergeCell ref="A44:AA44"/>
    <mergeCell ref="AB2:AB4"/>
    <mergeCell ref="AC2:AC4"/>
    <mergeCell ref="P3:P4"/>
    <mergeCell ref="AA3:AA4"/>
    <mergeCell ref="A6:AA6"/>
    <mergeCell ref="V3:V4"/>
    <mergeCell ref="W3:W4"/>
    <mergeCell ref="X3:X4"/>
    <mergeCell ref="Y3:Y4"/>
    <mergeCell ref="Z3:Z4"/>
    <mergeCell ref="Q3:Q4"/>
    <mergeCell ref="R3:R4"/>
    <mergeCell ref="A1:AA1"/>
    <mergeCell ref="A2:A4"/>
    <mergeCell ref="B2:E2"/>
    <mergeCell ref="F2:V2"/>
    <mergeCell ref="W2:Y2"/>
    <mergeCell ref="Z2:AA2"/>
    <mergeCell ref="B3:B4"/>
    <mergeCell ref="C3:D3"/>
    <mergeCell ref="E3:E4"/>
    <mergeCell ref="F3:F4"/>
    <mergeCell ref="G3:G4"/>
    <mergeCell ref="H3:H4"/>
    <mergeCell ref="S3:S4"/>
    <mergeCell ref="T3:T4"/>
    <mergeCell ref="U3:U4"/>
    <mergeCell ref="O3:O4"/>
    <mergeCell ref="A64:AA64"/>
    <mergeCell ref="A69:AA69"/>
    <mergeCell ref="A80:AA80"/>
    <mergeCell ref="A51:AA51"/>
    <mergeCell ref="A58:AA58"/>
    <mergeCell ref="A84:AA84"/>
    <mergeCell ref="A96:AA96"/>
    <mergeCell ref="A98:AA98"/>
    <mergeCell ref="A130:AA130"/>
    <mergeCell ref="A143:AA143"/>
    <mergeCell ref="A150:AA150"/>
    <mergeCell ref="A155:AA155"/>
    <mergeCell ref="A157:C157"/>
    <mergeCell ref="B164:AA164"/>
    <mergeCell ref="A158:F158"/>
    <mergeCell ref="B161:AA161"/>
    <mergeCell ref="B162:AA162"/>
    <mergeCell ref="B163:AA163"/>
  </mergeCells>
  <pageMargins left="0.70866141732283472" right="0.31496062992125984" top="0.74803149606299213" bottom="0.35433070866141736" header="0.31496062992125984" footer="0.31496062992125984"/>
  <pageSetup paperSize="9" scale="29" fitToHeight="0"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206"/>
  <sheetViews>
    <sheetView view="pageBreakPreview" topLeftCell="E1" zoomScale="60" zoomScaleNormal="55" workbookViewId="0">
      <pane ySplit="5" topLeftCell="A6" activePane="bottomLeft" state="frozen"/>
      <selection pane="bottomLeft" activeCell="I3" sqref="I3:N4"/>
    </sheetView>
  </sheetViews>
  <sheetFormatPr defaultRowHeight="15" x14ac:dyDescent="0.25"/>
  <cols>
    <col min="1" max="1" width="9.140625" style="8" customWidth="1"/>
    <col min="2" max="14" width="15.7109375" style="8" customWidth="1"/>
    <col min="15" max="16" width="15.7109375" style="46" customWidth="1"/>
    <col min="17" max="22" width="15.7109375" style="8" customWidth="1"/>
    <col min="23" max="23" width="46.85546875" style="8" customWidth="1"/>
    <col min="24" max="27" width="15.7109375" style="8" customWidth="1"/>
    <col min="28" max="29" width="17.7109375" style="8" customWidth="1"/>
    <col min="30" max="16384" width="9.140625" style="8"/>
  </cols>
  <sheetData>
    <row r="1" spans="1:29" ht="72.75" customHeight="1" x14ac:dyDescent="0.25">
      <c r="A1" s="305" t="s">
        <v>3094</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row>
    <row r="2" spans="1:29" s="11" customFormat="1" ht="34.5" customHeight="1" x14ac:dyDescent="0.25">
      <c r="A2" s="306" t="s">
        <v>2</v>
      </c>
      <c r="B2" s="309" t="s">
        <v>3</v>
      </c>
      <c r="C2" s="310"/>
      <c r="D2" s="310"/>
      <c r="E2" s="311"/>
      <c r="F2" s="312" t="s">
        <v>4</v>
      </c>
      <c r="G2" s="312"/>
      <c r="H2" s="312"/>
      <c r="I2" s="312"/>
      <c r="J2" s="312"/>
      <c r="K2" s="312"/>
      <c r="L2" s="312"/>
      <c r="M2" s="312"/>
      <c r="N2" s="312"/>
      <c r="O2" s="312"/>
      <c r="P2" s="312"/>
      <c r="Q2" s="312"/>
      <c r="R2" s="312"/>
      <c r="S2" s="312"/>
      <c r="T2" s="312"/>
      <c r="U2" s="312"/>
      <c r="V2" s="312"/>
      <c r="W2" s="312" t="s">
        <v>5</v>
      </c>
      <c r="X2" s="312"/>
      <c r="Y2" s="312"/>
      <c r="Z2" s="312" t="s">
        <v>6</v>
      </c>
      <c r="AA2" s="312"/>
      <c r="AB2" s="312" t="s">
        <v>3090</v>
      </c>
      <c r="AC2" s="312" t="s">
        <v>3091</v>
      </c>
    </row>
    <row r="3" spans="1:29" s="11" customFormat="1" ht="30.75" customHeight="1" x14ac:dyDescent="0.25">
      <c r="A3" s="307"/>
      <c r="B3" s="313" t="s">
        <v>7</v>
      </c>
      <c r="C3" s="309" t="s">
        <v>8</v>
      </c>
      <c r="D3" s="311"/>
      <c r="E3" s="313" t="s">
        <v>926</v>
      </c>
      <c r="F3" s="313" t="s">
        <v>227</v>
      </c>
      <c r="G3" s="313" t="s">
        <v>9</v>
      </c>
      <c r="H3" s="313" t="s">
        <v>10</v>
      </c>
      <c r="I3" s="340" t="s">
        <v>3521</v>
      </c>
      <c r="J3" s="341"/>
      <c r="K3" s="342"/>
      <c r="L3" s="340" t="s">
        <v>928</v>
      </c>
      <c r="M3" s="341"/>
      <c r="N3" s="342"/>
      <c r="O3" s="315" t="s">
        <v>929</v>
      </c>
      <c r="P3" s="315" t="s">
        <v>228</v>
      </c>
      <c r="Q3" s="313" t="s">
        <v>930</v>
      </c>
      <c r="R3" s="313" t="s">
        <v>931</v>
      </c>
      <c r="S3" s="313" t="s">
        <v>925</v>
      </c>
      <c r="T3" s="313" t="s">
        <v>928</v>
      </c>
      <c r="U3" s="313" t="s">
        <v>3098</v>
      </c>
      <c r="V3" s="313" t="s">
        <v>3099</v>
      </c>
      <c r="W3" s="313" t="s">
        <v>11</v>
      </c>
      <c r="X3" s="313" t="s">
        <v>12</v>
      </c>
      <c r="Y3" s="313" t="s">
        <v>13</v>
      </c>
      <c r="Z3" s="313" t="s">
        <v>14</v>
      </c>
      <c r="AA3" s="313" t="s">
        <v>15</v>
      </c>
      <c r="AB3" s="312"/>
      <c r="AC3" s="312"/>
    </row>
    <row r="4" spans="1:29" s="11" customFormat="1" ht="88.5" customHeight="1" x14ac:dyDescent="0.25">
      <c r="A4" s="308"/>
      <c r="B4" s="314"/>
      <c r="C4" s="132" t="s">
        <v>932</v>
      </c>
      <c r="D4" s="132" t="s">
        <v>933</v>
      </c>
      <c r="E4" s="314"/>
      <c r="F4" s="314"/>
      <c r="G4" s="314"/>
      <c r="H4" s="314"/>
      <c r="I4" s="229" t="s">
        <v>3519</v>
      </c>
      <c r="J4" s="229" t="s">
        <v>3522</v>
      </c>
      <c r="K4" s="229" t="s">
        <v>3520</v>
      </c>
      <c r="L4" s="229" t="s">
        <v>3519</v>
      </c>
      <c r="M4" s="229" t="s">
        <v>3522</v>
      </c>
      <c r="N4" s="229" t="s">
        <v>3520</v>
      </c>
      <c r="O4" s="316"/>
      <c r="P4" s="316"/>
      <c r="Q4" s="314"/>
      <c r="R4" s="314"/>
      <c r="S4" s="314"/>
      <c r="T4" s="314"/>
      <c r="U4" s="314"/>
      <c r="V4" s="314"/>
      <c r="W4" s="314"/>
      <c r="X4" s="314"/>
      <c r="Y4" s="314"/>
      <c r="Z4" s="314"/>
      <c r="AA4" s="314"/>
      <c r="AB4" s="312"/>
      <c r="AC4" s="312"/>
    </row>
    <row r="5" spans="1:29" s="11" customFormat="1" ht="22.5" customHeight="1" x14ac:dyDescent="0.25">
      <c r="A5" s="147">
        <v>1</v>
      </c>
      <c r="B5" s="132">
        <v>2</v>
      </c>
      <c r="C5" s="132">
        <v>3</v>
      </c>
      <c r="D5" s="132">
        <v>4</v>
      </c>
      <c r="E5" s="132">
        <v>5</v>
      </c>
      <c r="F5" s="132">
        <v>6</v>
      </c>
      <c r="G5" s="132">
        <v>7</v>
      </c>
      <c r="H5" s="132">
        <v>8</v>
      </c>
      <c r="I5" s="227">
        <v>9</v>
      </c>
      <c r="J5" s="227">
        <v>10</v>
      </c>
      <c r="K5" s="227">
        <v>11</v>
      </c>
      <c r="L5" s="227">
        <v>12</v>
      </c>
      <c r="M5" s="227">
        <v>13</v>
      </c>
      <c r="N5" s="227">
        <v>14</v>
      </c>
      <c r="O5" s="227">
        <v>15</v>
      </c>
      <c r="P5" s="227">
        <v>16</v>
      </c>
      <c r="Q5" s="227">
        <v>17</v>
      </c>
      <c r="R5" s="227">
        <v>18</v>
      </c>
      <c r="S5" s="227">
        <v>19</v>
      </c>
      <c r="T5" s="227">
        <v>20</v>
      </c>
      <c r="U5" s="227">
        <v>21</v>
      </c>
      <c r="V5" s="227">
        <v>22</v>
      </c>
      <c r="W5" s="227">
        <v>23</v>
      </c>
      <c r="X5" s="227">
        <v>24</v>
      </c>
      <c r="Y5" s="227">
        <v>25</v>
      </c>
      <c r="Z5" s="227">
        <v>26</v>
      </c>
      <c r="AA5" s="227">
        <v>27</v>
      </c>
      <c r="AB5" s="227">
        <v>28</v>
      </c>
      <c r="AC5" s="227">
        <v>29</v>
      </c>
    </row>
    <row r="6" spans="1:29" s="110" customFormat="1" ht="15.75" x14ac:dyDescent="0.25">
      <c r="A6" s="344" t="s">
        <v>2834</v>
      </c>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51"/>
      <c r="AC6" s="51"/>
    </row>
    <row r="7" spans="1:29" s="110" customFormat="1" ht="94.5" x14ac:dyDescent="0.25">
      <c r="A7" s="136">
        <f>1</f>
        <v>1</v>
      </c>
      <c r="B7" s="136" t="s">
        <v>2276</v>
      </c>
      <c r="C7" s="136" t="s">
        <v>549</v>
      </c>
      <c r="D7" s="136" t="s">
        <v>548</v>
      </c>
      <c r="E7" s="136"/>
      <c r="F7" s="136" t="s">
        <v>2278</v>
      </c>
      <c r="G7" s="136" t="s">
        <v>2277</v>
      </c>
      <c r="H7" s="136" t="s">
        <v>2277</v>
      </c>
      <c r="I7" s="136">
        <v>3</v>
      </c>
      <c r="J7" s="230"/>
      <c r="K7" s="230"/>
      <c r="L7" s="136"/>
      <c r="M7" s="230"/>
      <c r="N7" s="230"/>
      <c r="O7" s="67">
        <v>0.75</v>
      </c>
      <c r="P7" s="67">
        <f>I7*O7</f>
        <v>2.25</v>
      </c>
      <c r="Q7" s="136"/>
      <c r="R7" s="136"/>
      <c r="S7" s="136"/>
      <c r="T7" s="136"/>
      <c r="U7" s="136"/>
      <c r="V7" s="136"/>
      <c r="W7" s="136" t="s">
        <v>2279</v>
      </c>
      <c r="X7" s="70" t="s">
        <v>2280</v>
      </c>
      <c r="Y7" s="136" t="s">
        <v>2281</v>
      </c>
      <c r="Z7" s="136" t="s">
        <v>801</v>
      </c>
      <c r="AA7" s="49"/>
      <c r="AB7" s="51"/>
      <c r="AC7" s="51"/>
    </row>
    <row r="8" spans="1:29" s="110" customFormat="1" ht="78.75" x14ac:dyDescent="0.25">
      <c r="A8" s="136">
        <f>A7+1</f>
        <v>2</v>
      </c>
      <c r="B8" s="136" t="s">
        <v>2282</v>
      </c>
      <c r="C8" s="136" t="s">
        <v>2284</v>
      </c>
      <c r="D8" s="136" t="s">
        <v>2283</v>
      </c>
      <c r="E8" s="136"/>
      <c r="F8" s="136" t="s">
        <v>2286</v>
      </c>
      <c r="G8" s="136" t="s">
        <v>2285</v>
      </c>
      <c r="H8" s="136" t="s">
        <v>2285</v>
      </c>
      <c r="I8" s="136">
        <v>2</v>
      </c>
      <c r="J8" s="230"/>
      <c r="K8" s="230"/>
      <c r="L8" s="136"/>
      <c r="M8" s="230"/>
      <c r="N8" s="230"/>
      <c r="O8" s="67">
        <v>0.75</v>
      </c>
      <c r="P8" s="67">
        <f t="shared" ref="P8:P68" si="0">I8*O8</f>
        <v>1.5</v>
      </c>
      <c r="Q8" s="136"/>
      <c r="R8" s="136"/>
      <c r="S8" s="136"/>
      <c r="T8" s="136"/>
      <c r="U8" s="136"/>
      <c r="V8" s="136"/>
      <c r="W8" s="136" t="s">
        <v>2287</v>
      </c>
      <c r="X8" s="70" t="s">
        <v>2288</v>
      </c>
      <c r="Y8" s="136" t="s">
        <v>2289</v>
      </c>
      <c r="Z8" s="136"/>
      <c r="AA8" s="49"/>
      <c r="AB8" s="51"/>
      <c r="AC8" s="51"/>
    </row>
    <row r="9" spans="1:29" s="110" customFormat="1" ht="63" x14ac:dyDescent="0.25">
      <c r="A9" s="136">
        <f t="shared" ref="A9:A68" si="1">A8+1</f>
        <v>3</v>
      </c>
      <c r="B9" s="136" t="s">
        <v>2290</v>
      </c>
      <c r="C9" s="136" t="s">
        <v>2292</v>
      </c>
      <c r="D9" s="136" t="s">
        <v>2291</v>
      </c>
      <c r="E9" s="136"/>
      <c r="F9" s="136" t="s">
        <v>2286</v>
      </c>
      <c r="G9" s="136" t="s">
        <v>2293</v>
      </c>
      <c r="H9" s="136" t="s">
        <v>2293</v>
      </c>
      <c r="I9" s="136">
        <v>2</v>
      </c>
      <c r="J9" s="230"/>
      <c r="K9" s="230"/>
      <c r="L9" s="136"/>
      <c r="M9" s="230"/>
      <c r="N9" s="230"/>
      <c r="O9" s="67">
        <v>0.75</v>
      </c>
      <c r="P9" s="67">
        <f t="shared" si="0"/>
        <v>1.5</v>
      </c>
      <c r="Q9" s="136"/>
      <c r="R9" s="136"/>
      <c r="S9" s="136"/>
      <c r="T9" s="136"/>
      <c r="U9" s="136"/>
      <c r="V9" s="136"/>
      <c r="W9" s="136" t="s">
        <v>2294</v>
      </c>
      <c r="X9" s="70" t="s">
        <v>2295</v>
      </c>
      <c r="Y9" s="136" t="s">
        <v>2296</v>
      </c>
      <c r="Z9" s="136" t="s">
        <v>2297</v>
      </c>
      <c r="AA9" s="49"/>
      <c r="AB9" s="51"/>
      <c r="AC9" s="51"/>
    </row>
    <row r="10" spans="1:29" s="110" customFormat="1" ht="63" x14ac:dyDescent="0.25">
      <c r="A10" s="136">
        <f t="shared" si="1"/>
        <v>4</v>
      </c>
      <c r="B10" s="136" t="s">
        <v>2298</v>
      </c>
      <c r="C10" s="136" t="s">
        <v>2300</v>
      </c>
      <c r="D10" s="136" t="s">
        <v>2299</v>
      </c>
      <c r="E10" s="136"/>
      <c r="F10" s="136"/>
      <c r="G10" s="136" t="s">
        <v>2301</v>
      </c>
      <c r="H10" s="136" t="s">
        <v>2301</v>
      </c>
      <c r="I10" s="136">
        <v>1</v>
      </c>
      <c r="J10" s="230"/>
      <c r="K10" s="230"/>
      <c r="L10" s="136"/>
      <c r="M10" s="230"/>
      <c r="N10" s="230"/>
      <c r="O10" s="67">
        <v>0.75</v>
      </c>
      <c r="P10" s="67">
        <f t="shared" si="0"/>
        <v>0.75</v>
      </c>
      <c r="Q10" s="136"/>
      <c r="R10" s="136"/>
      <c r="S10" s="136"/>
      <c r="T10" s="136"/>
      <c r="U10" s="136"/>
      <c r="V10" s="136"/>
      <c r="W10" s="136" t="s">
        <v>2302</v>
      </c>
      <c r="X10" s="70" t="s">
        <v>2303</v>
      </c>
      <c r="Y10" s="136" t="s">
        <v>2304</v>
      </c>
      <c r="Z10" s="136" t="s">
        <v>2297</v>
      </c>
      <c r="AA10" s="49"/>
      <c r="AB10" s="51"/>
      <c r="AC10" s="51"/>
    </row>
    <row r="11" spans="1:29" s="110" customFormat="1" ht="94.5" x14ac:dyDescent="0.25">
      <c r="A11" s="136">
        <f t="shared" si="1"/>
        <v>5</v>
      </c>
      <c r="B11" s="136" t="s">
        <v>2305</v>
      </c>
      <c r="C11" s="136" t="s">
        <v>2306</v>
      </c>
      <c r="D11" s="136" t="s">
        <v>552</v>
      </c>
      <c r="E11" s="136"/>
      <c r="F11" s="136" t="s">
        <v>2278</v>
      </c>
      <c r="G11" s="136" t="s">
        <v>2307</v>
      </c>
      <c r="H11" s="136" t="s">
        <v>2307</v>
      </c>
      <c r="I11" s="136">
        <v>5</v>
      </c>
      <c r="J11" s="230"/>
      <c r="K11" s="230"/>
      <c r="L11" s="136"/>
      <c r="M11" s="230"/>
      <c r="N11" s="230"/>
      <c r="O11" s="67">
        <v>1.1000000000000001</v>
      </c>
      <c r="P11" s="67">
        <f t="shared" si="0"/>
        <v>5.5</v>
      </c>
      <c r="Q11" s="136"/>
      <c r="R11" s="136"/>
      <c r="S11" s="136"/>
      <c r="T11" s="136"/>
      <c r="U11" s="136"/>
      <c r="V11" s="136"/>
      <c r="W11" s="136" t="s">
        <v>2279</v>
      </c>
      <c r="X11" s="70" t="s">
        <v>2280</v>
      </c>
      <c r="Y11" s="136" t="s">
        <v>2281</v>
      </c>
      <c r="Z11" s="136" t="s">
        <v>20</v>
      </c>
      <c r="AA11" s="49"/>
      <c r="AB11" s="51"/>
      <c r="AC11" s="51"/>
    </row>
    <row r="12" spans="1:29" s="110" customFormat="1" ht="94.5" x14ac:dyDescent="0.25">
      <c r="A12" s="136">
        <f>A11+1</f>
        <v>6</v>
      </c>
      <c r="B12" s="136" t="s">
        <v>2308</v>
      </c>
      <c r="C12" s="136" t="s">
        <v>554</v>
      </c>
      <c r="D12" s="136" t="s">
        <v>553</v>
      </c>
      <c r="E12" s="136"/>
      <c r="F12" s="136" t="s">
        <v>2278</v>
      </c>
      <c r="G12" s="136" t="s">
        <v>2309</v>
      </c>
      <c r="H12" s="136" t="s">
        <v>2309</v>
      </c>
      <c r="I12" s="136">
        <v>3</v>
      </c>
      <c r="J12" s="230"/>
      <c r="K12" s="230"/>
      <c r="L12" s="136"/>
      <c r="M12" s="230"/>
      <c r="N12" s="230"/>
      <c r="O12" s="67">
        <v>1.1000000000000001</v>
      </c>
      <c r="P12" s="67">
        <f t="shared" si="0"/>
        <v>3.3000000000000003</v>
      </c>
      <c r="Q12" s="136"/>
      <c r="R12" s="136"/>
      <c r="S12" s="136"/>
      <c r="T12" s="136"/>
      <c r="U12" s="136"/>
      <c r="V12" s="136"/>
      <c r="W12" s="136" t="s">
        <v>2279</v>
      </c>
      <c r="X12" s="70" t="s">
        <v>2280</v>
      </c>
      <c r="Y12" s="136" t="s">
        <v>2281</v>
      </c>
      <c r="Z12" s="136" t="s">
        <v>20</v>
      </c>
      <c r="AA12" s="49"/>
      <c r="AB12" s="51"/>
      <c r="AC12" s="51"/>
    </row>
    <row r="13" spans="1:29" s="110" customFormat="1" ht="94.5" x14ac:dyDescent="0.25">
      <c r="A13" s="136">
        <f t="shared" si="1"/>
        <v>7</v>
      </c>
      <c r="B13" s="136" t="s">
        <v>2310</v>
      </c>
      <c r="C13" s="136" t="s">
        <v>556</v>
      </c>
      <c r="D13" s="136" t="s">
        <v>555</v>
      </c>
      <c r="E13" s="136"/>
      <c r="F13" s="71" t="s">
        <v>2278</v>
      </c>
      <c r="G13" s="136" t="s">
        <v>2307</v>
      </c>
      <c r="H13" s="136" t="s">
        <v>2307</v>
      </c>
      <c r="I13" s="71">
        <v>5</v>
      </c>
      <c r="J13" s="71"/>
      <c r="K13" s="71"/>
      <c r="L13" s="136"/>
      <c r="M13" s="230"/>
      <c r="N13" s="230"/>
      <c r="O13" s="67">
        <v>1.1000000000000001</v>
      </c>
      <c r="P13" s="67">
        <f t="shared" si="0"/>
        <v>5.5</v>
      </c>
      <c r="Q13" s="136"/>
      <c r="R13" s="136"/>
      <c r="S13" s="136"/>
      <c r="T13" s="136"/>
      <c r="U13" s="136"/>
      <c r="V13" s="136"/>
      <c r="W13" s="136" t="s">
        <v>2279</v>
      </c>
      <c r="X13" s="70" t="s">
        <v>2280</v>
      </c>
      <c r="Y13" s="136" t="s">
        <v>2281</v>
      </c>
      <c r="Z13" s="136" t="s">
        <v>20</v>
      </c>
      <c r="AA13" s="49"/>
      <c r="AB13" s="51"/>
      <c r="AC13" s="51"/>
    </row>
    <row r="14" spans="1:29" s="110" customFormat="1" ht="94.5" x14ac:dyDescent="0.25">
      <c r="A14" s="136">
        <f t="shared" si="1"/>
        <v>8</v>
      </c>
      <c r="B14" s="136" t="s">
        <v>2311</v>
      </c>
      <c r="C14" s="136" t="s">
        <v>558</v>
      </c>
      <c r="D14" s="136" t="s">
        <v>557</v>
      </c>
      <c r="E14" s="136"/>
      <c r="F14" s="136" t="s">
        <v>2278</v>
      </c>
      <c r="G14" s="136" t="s">
        <v>2309</v>
      </c>
      <c r="H14" s="136" t="s">
        <v>2309</v>
      </c>
      <c r="I14" s="136">
        <v>3</v>
      </c>
      <c r="J14" s="230"/>
      <c r="K14" s="230"/>
      <c r="L14" s="136"/>
      <c r="M14" s="230"/>
      <c r="N14" s="230"/>
      <c r="O14" s="67">
        <v>1.1000000000000001</v>
      </c>
      <c r="P14" s="67">
        <f t="shared" si="0"/>
        <v>3.3000000000000003</v>
      </c>
      <c r="Q14" s="136"/>
      <c r="R14" s="136"/>
      <c r="S14" s="136"/>
      <c r="T14" s="136"/>
      <c r="U14" s="136"/>
      <c r="V14" s="136"/>
      <c r="W14" s="136" t="s">
        <v>2279</v>
      </c>
      <c r="X14" s="70" t="s">
        <v>2280</v>
      </c>
      <c r="Y14" s="136" t="s">
        <v>2281</v>
      </c>
      <c r="Z14" s="136" t="s">
        <v>20</v>
      </c>
      <c r="AA14" s="49"/>
      <c r="AB14" s="51"/>
      <c r="AC14" s="51"/>
    </row>
    <row r="15" spans="1:29" s="110" customFormat="1" ht="94.5" x14ac:dyDescent="0.25">
      <c r="A15" s="136">
        <f t="shared" si="1"/>
        <v>9</v>
      </c>
      <c r="B15" s="136" t="s">
        <v>2312</v>
      </c>
      <c r="C15" s="136" t="s">
        <v>560</v>
      </c>
      <c r="D15" s="136" t="s">
        <v>559</v>
      </c>
      <c r="E15" s="136"/>
      <c r="F15" s="136" t="s">
        <v>2275</v>
      </c>
      <c r="G15" s="136" t="s">
        <v>2313</v>
      </c>
      <c r="H15" s="136" t="s">
        <v>2313</v>
      </c>
      <c r="I15" s="136">
        <v>3</v>
      </c>
      <c r="J15" s="230"/>
      <c r="K15" s="230"/>
      <c r="L15" s="136"/>
      <c r="M15" s="230"/>
      <c r="N15" s="230"/>
      <c r="O15" s="67">
        <v>1.1000000000000001</v>
      </c>
      <c r="P15" s="67">
        <f t="shared" si="0"/>
        <v>3.3000000000000003</v>
      </c>
      <c r="Q15" s="136"/>
      <c r="R15" s="136"/>
      <c r="S15" s="136"/>
      <c r="T15" s="136"/>
      <c r="U15" s="136"/>
      <c r="V15" s="136"/>
      <c r="W15" s="136" t="s">
        <v>2279</v>
      </c>
      <c r="X15" s="70" t="s">
        <v>2280</v>
      </c>
      <c r="Y15" s="136" t="s">
        <v>2281</v>
      </c>
      <c r="Z15" s="136" t="s">
        <v>20</v>
      </c>
      <c r="AA15" s="49"/>
      <c r="AB15" s="51"/>
      <c r="AC15" s="51"/>
    </row>
    <row r="16" spans="1:29" s="110" customFormat="1" ht="94.5" x14ac:dyDescent="0.25">
      <c r="A16" s="136">
        <f>A15+1</f>
        <v>10</v>
      </c>
      <c r="B16" s="136" t="s">
        <v>2314</v>
      </c>
      <c r="C16" s="136" t="s">
        <v>2316</v>
      </c>
      <c r="D16" s="136" t="s">
        <v>2315</v>
      </c>
      <c r="E16" s="136"/>
      <c r="F16" s="136"/>
      <c r="G16" s="136" t="s">
        <v>2317</v>
      </c>
      <c r="H16" s="136" t="s">
        <v>2317</v>
      </c>
      <c r="I16" s="136">
        <v>2</v>
      </c>
      <c r="J16" s="230"/>
      <c r="K16" s="230"/>
      <c r="L16" s="136"/>
      <c r="M16" s="230"/>
      <c r="N16" s="230"/>
      <c r="O16" s="67">
        <v>0.75</v>
      </c>
      <c r="P16" s="67">
        <f t="shared" si="0"/>
        <v>1.5</v>
      </c>
      <c r="Q16" s="136"/>
      <c r="R16" s="136"/>
      <c r="S16" s="136"/>
      <c r="T16" s="136"/>
      <c r="U16" s="136"/>
      <c r="V16" s="136"/>
      <c r="W16" s="136" t="s">
        <v>2318</v>
      </c>
      <c r="X16" s="70" t="s">
        <v>2319</v>
      </c>
      <c r="Y16" s="136" t="s">
        <v>2320</v>
      </c>
      <c r="Z16" s="136" t="s">
        <v>2321</v>
      </c>
      <c r="AA16" s="49"/>
      <c r="AB16" s="51"/>
      <c r="AC16" s="51"/>
    </row>
    <row r="17" spans="1:29" s="110" customFormat="1" ht="94.5" x14ac:dyDescent="0.25">
      <c r="A17" s="136">
        <f t="shared" si="1"/>
        <v>11</v>
      </c>
      <c r="B17" s="136" t="s">
        <v>2322</v>
      </c>
      <c r="C17" s="136" t="s">
        <v>562</v>
      </c>
      <c r="D17" s="136" t="s">
        <v>561</v>
      </c>
      <c r="E17" s="136"/>
      <c r="F17" s="136" t="s">
        <v>2324</v>
      </c>
      <c r="G17" s="136" t="s">
        <v>2323</v>
      </c>
      <c r="H17" s="136" t="s">
        <v>2323</v>
      </c>
      <c r="I17" s="136">
        <v>5</v>
      </c>
      <c r="J17" s="230"/>
      <c r="K17" s="230"/>
      <c r="L17" s="136"/>
      <c r="M17" s="230"/>
      <c r="N17" s="230"/>
      <c r="O17" s="67">
        <v>1.1000000000000001</v>
      </c>
      <c r="P17" s="67">
        <f t="shared" si="0"/>
        <v>5.5</v>
      </c>
      <c r="Q17" s="136"/>
      <c r="R17" s="136"/>
      <c r="S17" s="136"/>
      <c r="T17" s="136"/>
      <c r="U17" s="136"/>
      <c r="V17" s="136"/>
      <c r="W17" s="136" t="s">
        <v>2279</v>
      </c>
      <c r="X17" s="70" t="s">
        <v>2280</v>
      </c>
      <c r="Y17" s="136" t="s">
        <v>2281</v>
      </c>
      <c r="Z17" s="136" t="s">
        <v>20</v>
      </c>
      <c r="AA17" s="49"/>
      <c r="AB17" s="51"/>
      <c r="AC17" s="51"/>
    </row>
    <row r="18" spans="1:29" s="110" customFormat="1" ht="94.5" x14ac:dyDescent="0.25">
      <c r="A18" s="136">
        <f t="shared" si="1"/>
        <v>12</v>
      </c>
      <c r="B18" s="136" t="s">
        <v>2325</v>
      </c>
      <c r="C18" s="136" t="s">
        <v>564</v>
      </c>
      <c r="D18" s="136" t="s">
        <v>563</v>
      </c>
      <c r="E18" s="136"/>
      <c r="F18" s="136" t="s">
        <v>2324</v>
      </c>
      <c r="G18" s="136" t="s">
        <v>2323</v>
      </c>
      <c r="H18" s="136" t="s">
        <v>2323</v>
      </c>
      <c r="I18" s="136">
        <v>5</v>
      </c>
      <c r="J18" s="230"/>
      <c r="K18" s="230"/>
      <c r="L18" s="136"/>
      <c r="M18" s="230"/>
      <c r="N18" s="230"/>
      <c r="O18" s="67">
        <v>1.1000000000000001</v>
      </c>
      <c r="P18" s="67">
        <f t="shared" si="0"/>
        <v>5.5</v>
      </c>
      <c r="Q18" s="136"/>
      <c r="R18" s="136"/>
      <c r="S18" s="136"/>
      <c r="T18" s="136"/>
      <c r="U18" s="136"/>
      <c r="V18" s="136"/>
      <c r="W18" s="136" t="s">
        <v>2279</v>
      </c>
      <c r="X18" s="70" t="s">
        <v>2280</v>
      </c>
      <c r="Y18" s="136" t="s">
        <v>2281</v>
      </c>
      <c r="Z18" s="136" t="s">
        <v>20</v>
      </c>
      <c r="AA18" s="49"/>
      <c r="AB18" s="51"/>
      <c r="AC18" s="51"/>
    </row>
    <row r="19" spans="1:29" s="110" customFormat="1" ht="78.75" x14ac:dyDescent="0.25">
      <c r="A19" s="136">
        <f t="shared" si="1"/>
        <v>13</v>
      </c>
      <c r="B19" s="136" t="s">
        <v>2326</v>
      </c>
      <c r="C19" s="136" t="s">
        <v>2328</v>
      </c>
      <c r="D19" s="136" t="s">
        <v>2327</v>
      </c>
      <c r="E19" s="136"/>
      <c r="F19" s="136" t="s">
        <v>2286</v>
      </c>
      <c r="G19" s="136" t="s">
        <v>2329</v>
      </c>
      <c r="H19" s="136" t="s">
        <v>2329</v>
      </c>
      <c r="I19" s="136">
        <v>2</v>
      </c>
      <c r="J19" s="230"/>
      <c r="K19" s="230"/>
      <c r="L19" s="136"/>
      <c r="M19" s="230"/>
      <c r="N19" s="230"/>
      <c r="O19" s="67">
        <v>0.75</v>
      </c>
      <c r="P19" s="67">
        <f t="shared" si="0"/>
        <v>1.5</v>
      </c>
      <c r="Q19" s="136"/>
      <c r="R19" s="136"/>
      <c r="S19" s="136"/>
      <c r="T19" s="136"/>
      <c r="U19" s="136"/>
      <c r="V19" s="136"/>
      <c r="W19" s="136" t="s">
        <v>2330</v>
      </c>
      <c r="X19" s="70" t="s">
        <v>2331</v>
      </c>
      <c r="Y19" s="136" t="s">
        <v>2332</v>
      </c>
      <c r="Z19" s="136" t="s">
        <v>2297</v>
      </c>
      <c r="AA19" s="49"/>
      <c r="AB19" s="51"/>
      <c r="AC19" s="51"/>
    </row>
    <row r="20" spans="1:29" s="110" customFormat="1" ht="94.5" x14ac:dyDescent="0.25">
      <c r="A20" s="136">
        <f>A19+1</f>
        <v>14</v>
      </c>
      <c r="B20" s="136" t="s">
        <v>2333</v>
      </c>
      <c r="C20" s="136" t="s">
        <v>566</v>
      </c>
      <c r="D20" s="136" t="s">
        <v>565</v>
      </c>
      <c r="E20" s="136"/>
      <c r="F20" s="136" t="s">
        <v>2324</v>
      </c>
      <c r="G20" s="136" t="s">
        <v>2323</v>
      </c>
      <c r="H20" s="136" t="s">
        <v>2323</v>
      </c>
      <c r="I20" s="136">
        <v>5</v>
      </c>
      <c r="J20" s="230"/>
      <c r="K20" s="230"/>
      <c r="L20" s="136"/>
      <c r="M20" s="230"/>
      <c r="N20" s="230"/>
      <c r="O20" s="67">
        <v>1.1000000000000001</v>
      </c>
      <c r="P20" s="67">
        <f t="shared" si="0"/>
        <v>5.5</v>
      </c>
      <c r="Q20" s="136"/>
      <c r="R20" s="136"/>
      <c r="S20" s="136"/>
      <c r="T20" s="136"/>
      <c r="U20" s="136"/>
      <c r="V20" s="136"/>
      <c r="W20" s="136" t="s">
        <v>2279</v>
      </c>
      <c r="X20" s="70" t="s">
        <v>2280</v>
      </c>
      <c r="Y20" s="136" t="s">
        <v>2281</v>
      </c>
      <c r="Z20" s="136" t="s">
        <v>20</v>
      </c>
      <c r="AA20" s="49"/>
      <c r="AB20" s="51"/>
      <c r="AC20" s="51"/>
    </row>
    <row r="21" spans="1:29" s="110" customFormat="1" ht="94.5" x14ac:dyDescent="0.25">
      <c r="A21" s="136">
        <f t="shared" si="1"/>
        <v>15</v>
      </c>
      <c r="B21" s="136" t="s">
        <v>2334</v>
      </c>
      <c r="C21" s="136" t="s">
        <v>568</v>
      </c>
      <c r="D21" s="136" t="s">
        <v>567</v>
      </c>
      <c r="E21" s="136"/>
      <c r="F21" s="136" t="s">
        <v>2324</v>
      </c>
      <c r="G21" s="136" t="s">
        <v>2323</v>
      </c>
      <c r="H21" s="136" t="s">
        <v>2323</v>
      </c>
      <c r="I21" s="136">
        <v>5</v>
      </c>
      <c r="J21" s="230"/>
      <c r="K21" s="230"/>
      <c r="L21" s="136"/>
      <c r="M21" s="230"/>
      <c r="N21" s="230"/>
      <c r="O21" s="67">
        <v>1.1000000000000001</v>
      </c>
      <c r="P21" s="67">
        <f t="shared" si="0"/>
        <v>5.5</v>
      </c>
      <c r="Q21" s="136"/>
      <c r="R21" s="136"/>
      <c r="S21" s="136"/>
      <c r="T21" s="136"/>
      <c r="U21" s="136"/>
      <c r="V21" s="136"/>
      <c r="W21" s="136" t="s">
        <v>2279</v>
      </c>
      <c r="X21" s="70" t="s">
        <v>2280</v>
      </c>
      <c r="Y21" s="136" t="s">
        <v>2281</v>
      </c>
      <c r="Z21" s="136" t="s">
        <v>20</v>
      </c>
      <c r="AA21" s="49"/>
      <c r="AB21" s="51"/>
      <c r="AC21" s="51"/>
    </row>
    <row r="22" spans="1:29" s="110" customFormat="1" ht="94.5" x14ac:dyDescent="0.25">
      <c r="A22" s="136">
        <f t="shared" si="1"/>
        <v>16</v>
      </c>
      <c r="B22" s="136" t="s">
        <v>2335</v>
      </c>
      <c r="C22" s="136" t="s">
        <v>2337</v>
      </c>
      <c r="D22" s="136" t="s">
        <v>2336</v>
      </c>
      <c r="E22" s="136"/>
      <c r="F22" s="136"/>
      <c r="G22" s="136" t="s">
        <v>2338</v>
      </c>
      <c r="H22" s="136" t="s">
        <v>2338</v>
      </c>
      <c r="I22" s="136">
        <v>1</v>
      </c>
      <c r="J22" s="230"/>
      <c r="K22" s="230"/>
      <c r="L22" s="136"/>
      <c r="M22" s="230"/>
      <c r="N22" s="230"/>
      <c r="O22" s="67">
        <v>0.75</v>
      </c>
      <c r="P22" s="67">
        <f t="shared" si="0"/>
        <v>0.75</v>
      </c>
      <c r="Q22" s="136"/>
      <c r="R22" s="136"/>
      <c r="S22" s="136"/>
      <c r="T22" s="136"/>
      <c r="U22" s="136"/>
      <c r="V22" s="136"/>
      <c r="W22" s="136" t="s">
        <v>2279</v>
      </c>
      <c r="X22" s="70" t="s">
        <v>2280</v>
      </c>
      <c r="Y22" s="136" t="s">
        <v>2281</v>
      </c>
      <c r="Z22" s="136"/>
      <c r="AA22" s="49"/>
      <c r="AB22" s="51"/>
      <c r="AC22" s="51"/>
    </row>
    <row r="23" spans="1:29" s="110" customFormat="1" ht="94.5" x14ac:dyDescent="0.25">
      <c r="A23" s="136">
        <f>A22+1</f>
        <v>17</v>
      </c>
      <c r="B23" s="136" t="s">
        <v>2339</v>
      </c>
      <c r="C23" s="136" t="s">
        <v>570</v>
      </c>
      <c r="D23" s="136" t="s">
        <v>569</v>
      </c>
      <c r="E23" s="136"/>
      <c r="F23" s="136" t="s">
        <v>2324</v>
      </c>
      <c r="G23" s="136" t="s">
        <v>2323</v>
      </c>
      <c r="H23" s="136" t="s">
        <v>2323</v>
      </c>
      <c r="I23" s="136">
        <v>5</v>
      </c>
      <c r="J23" s="230"/>
      <c r="K23" s="230"/>
      <c r="L23" s="136"/>
      <c r="M23" s="230"/>
      <c r="N23" s="230"/>
      <c r="O23" s="67">
        <v>1.1000000000000001</v>
      </c>
      <c r="P23" s="67">
        <f t="shared" si="0"/>
        <v>5.5</v>
      </c>
      <c r="Q23" s="136"/>
      <c r="R23" s="136"/>
      <c r="S23" s="136"/>
      <c r="T23" s="136"/>
      <c r="U23" s="136"/>
      <c r="V23" s="136"/>
      <c r="W23" s="136" t="s">
        <v>2279</v>
      </c>
      <c r="X23" s="70" t="s">
        <v>2280</v>
      </c>
      <c r="Y23" s="136" t="s">
        <v>2281</v>
      </c>
      <c r="Z23" s="136" t="s">
        <v>20</v>
      </c>
      <c r="AA23" s="49"/>
      <c r="AB23" s="51"/>
      <c r="AC23" s="51"/>
    </row>
    <row r="24" spans="1:29" s="110" customFormat="1" ht="94.5" x14ac:dyDescent="0.25">
      <c r="A24" s="136">
        <f t="shared" si="1"/>
        <v>18</v>
      </c>
      <c r="B24" s="136" t="s">
        <v>2340</v>
      </c>
      <c r="C24" s="136" t="s">
        <v>572</v>
      </c>
      <c r="D24" s="136" t="s">
        <v>571</v>
      </c>
      <c r="E24" s="136"/>
      <c r="F24" s="136" t="s">
        <v>2278</v>
      </c>
      <c r="G24" s="136" t="s">
        <v>2309</v>
      </c>
      <c r="H24" s="136" t="s">
        <v>2309</v>
      </c>
      <c r="I24" s="136">
        <v>4</v>
      </c>
      <c r="J24" s="230"/>
      <c r="K24" s="230"/>
      <c r="L24" s="136"/>
      <c r="M24" s="230"/>
      <c r="N24" s="230"/>
      <c r="O24" s="67">
        <v>1.1000000000000001</v>
      </c>
      <c r="P24" s="67">
        <f t="shared" si="0"/>
        <v>4.4000000000000004</v>
      </c>
      <c r="Q24" s="136"/>
      <c r="R24" s="136"/>
      <c r="S24" s="136"/>
      <c r="T24" s="136"/>
      <c r="U24" s="136"/>
      <c r="V24" s="136"/>
      <c r="W24" s="136" t="s">
        <v>2279</v>
      </c>
      <c r="X24" s="70" t="s">
        <v>2280</v>
      </c>
      <c r="Y24" s="136" t="s">
        <v>2281</v>
      </c>
      <c r="Z24" s="136" t="s">
        <v>20</v>
      </c>
      <c r="AA24" s="49"/>
      <c r="AB24" s="51"/>
      <c r="AC24" s="51"/>
    </row>
    <row r="25" spans="1:29" s="110" customFormat="1" ht="94.5" x14ac:dyDescent="0.25">
      <c r="A25" s="136">
        <f t="shared" si="1"/>
        <v>19</v>
      </c>
      <c r="B25" s="136" t="s">
        <v>2341</v>
      </c>
      <c r="C25" s="136" t="s">
        <v>574</v>
      </c>
      <c r="D25" s="136" t="s">
        <v>573</v>
      </c>
      <c r="E25" s="136"/>
      <c r="F25" s="136" t="s">
        <v>2324</v>
      </c>
      <c r="G25" s="136" t="s">
        <v>2323</v>
      </c>
      <c r="H25" s="136" t="s">
        <v>2323</v>
      </c>
      <c r="I25" s="136">
        <v>5</v>
      </c>
      <c r="J25" s="230"/>
      <c r="K25" s="230"/>
      <c r="L25" s="136"/>
      <c r="M25" s="230"/>
      <c r="N25" s="230"/>
      <c r="O25" s="67">
        <v>1.1000000000000001</v>
      </c>
      <c r="P25" s="67">
        <f t="shared" si="0"/>
        <v>5.5</v>
      </c>
      <c r="Q25" s="136"/>
      <c r="R25" s="136"/>
      <c r="S25" s="136"/>
      <c r="T25" s="136"/>
      <c r="U25" s="136"/>
      <c r="V25" s="136"/>
      <c r="W25" s="136" t="s">
        <v>2279</v>
      </c>
      <c r="X25" s="70" t="s">
        <v>2280</v>
      </c>
      <c r="Y25" s="136" t="s">
        <v>2281</v>
      </c>
      <c r="Z25" s="136" t="s">
        <v>20</v>
      </c>
      <c r="AA25" s="49"/>
      <c r="AB25" s="51"/>
      <c r="AC25" s="51"/>
    </row>
    <row r="26" spans="1:29" s="110" customFormat="1" ht="94.5" x14ac:dyDescent="0.25">
      <c r="A26" s="136">
        <f t="shared" si="1"/>
        <v>20</v>
      </c>
      <c r="B26" s="136" t="s">
        <v>2342</v>
      </c>
      <c r="C26" s="136" t="s">
        <v>2344</v>
      </c>
      <c r="D26" s="136" t="s">
        <v>2343</v>
      </c>
      <c r="E26" s="136"/>
      <c r="F26" s="136"/>
      <c r="G26" s="136" t="s">
        <v>2345</v>
      </c>
      <c r="H26" s="136" t="s">
        <v>2345</v>
      </c>
      <c r="I26" s="136">
        <v>2</v>
      </c>
      <c r="J26" s="230"/>
      <c r="K26" s="230"/>
      <c r="L26" s="136"/>
      <c r="M26" s="230"/>
      <c r="N26" s="230"/>
      <c r="O26" s="67">
        <v>0.75</v>
      </c>
      <c r="P26" s="67">
        <f t="shared" si="0"/>
        <v>1.5</v>
      </c>
      <c r="Q26" s="136"/>
      <c r="R26" s="136"/>
      <c r="S26" s="136"/>
      <c r="T26" s="136"/>
      <c r="U26" s="136"/>
      <c r="V26" s="136"/>
      <c r="W26" s="136" t="s">
        <v>2346</v>
      </c>
      <c r="X26" s="70" t="s">
        <v>2347</v>
      </c>
      <c r="Y26" s="136" t="s">
        <v>2348</v>
      </c>
      <c r="Z26" s="136" t="s">
        <v>2349</v>
      </c>
      <c r="AA26" s="49"/>
      <c r="AB26" s="51"/>
      <c r="AC26" s="51"/>
    </row>
    <row r="27" spans="1:29" s="110" customFormat="1" ht="94.5" x14ac:dyDescent="0.25">
      <c r="A27" s="136">
        <f t="shared" si="1"/>
        <v>21</v>
      </c>
      <c r="B27" s="136" t="s">
        <v>2350</v>
      </c>
      <c r="C27" s="136" t="s">
        <v>576</v>
      </c>
      <c r="D27" s="136" t="s">
        <v>575</v>
      </c>
      <c r="E27" s="136"/>
      <c r="F27" s="136" t="s">
        <v>2286</v>
      </c>
      <c r="G27" s="136" t="s">
        <v>2345</v>
      </c>
      <c r="H27" s="136" t="s">
        <v>2345</v>
      </c>
      <c r="I27" s="136">
        <v>2</v>
      </c>
      <c r="J27" s="230"/>
      <c r="K27" s="230"/>
      <c r="L27" s="136"/>
      <c r="M27" s="230"/>
      <c r="N27" s="230"/>
      <c r="O27" s="67">
        <v>0.75</v>
      </c>
      <c r="P27" s="67">
        <f t="shared" si="0"/>
        <v>1.5</v>
      </c>
      <c r="Q27" s="136"/>
      <c r="R27" s="136"/>
      <c r="S27" s="136"/>
      <c r="T27" s="136"/>
      <c r="U27" s="136"/>
      <c r="V27" s="136"/>
      <c r="W27" s="136" t="s">
        <v>2279</v>
      </c>
      <c r="X27" s="70" t="s">
        <v>2280</v>
      </c>
      <c r="Y27" s="136" t="s">
        <v>2351</v>
      </c>
      <c r="Z27" s="136" t="s">
        <v>577</v>
      </c>
      <c r="AA27" s="49"/>
      <c r="AB27" s="51"/>
      <c r="AC27" s="51"/>
    </row>
    <row r="28" spans="1:29" s="110" customFormat="1" ht="94.5" x14ac:dyDescent="0.25">
      <c r="A28" s="136">
        <f t="shared" si="1"/>
        <v>22</v>
      </c>
      <c r="B28" s="136" t="s">
        <v>2352</v>
      </c>
      <c r="C28" s="136" t="s">
        <v>579</v>
      </c>
      <c r="D28" s="136" t="s">
        <v>578</v>
      </c>
      <c r="E28" s="136"/>
      <c r="F28" s="136" t="s">
        <v>2286</v>
      </c>
      <c r="G28" s="136" t="s">
        <v>2353</v>
      </c>
      <c r="H28" s="136" t="s">
        <v>2353</v>
      </c>
      <c r="I28" s="136">
        <v>2</v>
      </c>
      <c r="J28" s="230"/>
      <c r="K28" s="230"/>
      <c r="L28" s="136"/>
      <c r="M28" s="230"/>
      <c r="N28" s="230"/>
      <c r="O28" s="67">
        <v>0.75</v>
      </c>
      <c r="P28" s="67">
        <f t="shared" si="0"/>
        <v>1.5</v>
      </c>
      <c r="Q28" s="136"/>
      <c r="R28" s="136"/>
      <c r="S28" s="136"/>
      <c r="T28" s="136"/>
      <c r="U28" s="136"/>
      <c r="V28" s="136"/>
      <c r="W28" s="136" t="s">
        <v>2279</v>
      </c>
      <c r="X28" s="70"/>
      <c r="Y28" s="136" t="s">
        <v>2281</v>
      </c>
      <c r="Z28" s="136" t="s">
        <v>577</v>
      </c>
      <c r="AA28" s="49"/>
      <c r="AB28" s="51"/>
      <c r="AC28" s="51"/>
    </row>
    <row r="29" spans="1:29" s="110" customFormat="1" ht="94.5" x14ac:dyDescent="0.25">
      <c r="A29" s="136">
        <f t="shared" si="1"/>
        <v>23</v>
      </c>
      <c r="B29" s="136" t="s">
        <v>2354</v>
      </c>
      <c r="C29" s="136" t="s">
        <v>581</v>
      </c>
      <c r="D29" s="136" t="s">
        <v>580</v>
      </c>
      <c r="E29" s="136"/>
      <c r="F29" s="136" t="s">
        <v>2286</v>
      </c>
      <c r="G29" s="136" t="s">
        <v>2355</v>
      </c>
      <c r="H29" s="136" t="s">
        <v>2355</v>
      </c>
      <c r="I29" s="136">
        <v>6</v>
      </c>
      <c r="J29" s="230"/>
      <c r="K29" s="230"/>
      <c r="L29" s="136"/>
      <c r="M29" s="230"/>
      <c r="N29" s="230"/>
      <c r="O29" s="67">
        <v>0.75</v>
      </c>
      <c r="P29" s="67">
        <f t="shared" si="0"/>
        <v>4.5</v>
      </c>
      <c r="Q29" s="136"/>
      <c r="R29" s="136"/>
      <c r="S29" s="136"/>
      <c r="T29" s="136"/>
      <c r="U29" s="136"/>
      <c r="V29" s="136"/>
      <c r="W29" s="136" t="s">
        <v>2279</v>
      </c>
      <c r="X29" s="70" t="s">
        <v>2280</v>
      </c>
      <c r="Y29" s="136" t="s">
        <v>2281</v>
      </c>
      <c r="Z29" s="136" t="s">
        <v>20</v>
      </c>
      <c r="AA29" s="49"/>
      <c r="AB29" s="51"/>
      <c r="AC29" s="51"/>
    </row>
    <row r="30" spans="1:29" s="110" customFormat="1" ht="94.5" x14ac:dyDescent="0.25">
      <c r="A30" s="136">
        <f t="shared" si="1"/>
        <v>24</v>
      </c>
      <c r="B30" s="136" t="s">
        <v>2356</v>
      </c>
      <c r="C30" s="136" t="s">
        <v>583</v>
      </c>
      <c r="D30" s="136" t="s">
        <v>582</v>
      </c>
      <c r="E30" s="136"/>
      <c r="F30" s="71" t="s">
        <v>2278</v>
      </c>
      <c r="G30" s="136" t="s">
        <v>2307</v>
      </c>
      <c r="H30" s="136" t="s">
        <v>2307</v>
      </c>
      <c r="I30" s="71">
        <v>5</v>
      </c>
      <c r="J30" s="71"/>
      <c r="K30" s="71"/>
      <c r="L30" s="136"/>
      <c r="M30" s="71"/>
      <c r="N30" s="71"/>
      <c r="O30" s="73">
        <v>1.1000000000000001</v>
      </c>
      <c r="P30" s="67">
        <f t="shared" si="0"/>
        <v>5.5</v>
      </c>
      <c r="Q30" s="136"/>
      <c r="R30" s="136"/>
      <c r="S30" s="136"/>
      <c r="T30" s="136"/>
      <c r="U30" s="136"/>
      <c r="V30" s="136"/>
      <c r="W30" s="136" t="s">
        <v>2279</v>
      </c>
      <c r="X30" s="70" t="s">
        <v>2280</v>
      </c>
      <c r="Y30" s="136" t="s">
        <v>2281</v>
      </c>
      <c r="Z30" s="136" t="s">
        <v>20</v>
      </c>
      <c r="AA30" s="49"/>
      <c r="AB30" s="51"/>
      <c r="AC30" s="51"/>
    </row>
    <row r="31" spans="1:29" s="110" customFormat="1" ht="94.5" x14ac:dyDescent="0.25">
      <c r="A31" s="136">
        <f t="shared" si="1"/>
        <v>25</v>
      </c>
      <c r="B31" s="136" t="s">
        <v>2357</v>
      </c>
      <c r="C31" s="136" t="s">
        <v>585</v>
      </c>
      <c r="D31" s="136" t="s">
        <v>584</v>
      </c>
      <c r="E31" s="136"/>
      <c r="F31" s="136" t="s">
        <v>2275</v>
      </c>
      <c r="G31" s="136" t="s">
        <v>2313</v>
      </c>
      <c r="H31" s="136" t="s">
        <v>2313</v>
      </c>
      <c r="I31" s="136">
        <v>3</v>
      </c>
      <c r="J31" s="230"/>
      <c r="K31" s="230"/>
      <c r="L31" s="136"/>
      <c r="M31" s="71"/>
      <c r="N31" s="71"/>
      <c r="O31" s="73">
        <v>1.1000000000000001</v>
      </c>
      <c r="P31" s="67">
        <f t="shared" si="0"/>
        <v>3.3000000000000003</v>
      </c>
      <c r="Q31" s="136"/>
      <c r="R31" s="136"/>
      <c r="S31" s="136"/>
      <c r="T31" s="136"/>
      <c r="U31" s="136"/>
      <c r="V31" s="136"/>
      <c r="W31" s="136" t="s">
        <v>2279</v>
      </c>
      <c r="X31" s="70" t="s">
        <v>2280</v>
      </c>
      <c r="Y31" s="136" t="s">
        <v>2281</v>
      </c>
      <c r="Z31" s="136" t="s">
        <v>20</v>
      </c>
      <c r="AA31" s="49"/>
      <c r="AB31" s="51"/>
      <c r="AC31" s="51"/>
    </row>
    <row r="32" spans="1:29" s="110" customFormat="1" ht="94.5" x14ac:dyDescent="0.25">
      <c r="A32" s="136">
        <f t="shared" si="1"/>
        <v>26</v>
      </c>
      <c r="B32" s="136" t="s">
        <v>2358</v>
      </c>
      <c r="C32" s="136" t="s">
        <v>587</v>
      </c>
      <c r="D32" s="136" t="s">
        <v>586</v>
      </c>
      <c r="E32" s="136"/>
      <c r="F32" s="71" t="s">
        <v>2278</v>
      </c>
      <c r="G32" s="136" t="s">
        <v>2309</v>
      </c>
      <c r="H32" s="136" t="s">
        <v>2309</v>
      </c>
      <c r="I32" s="71">
        <v>3</v>
      </c>
      <c r="J32" s="71"/>
      <c r="K32" s="71"/>
      <c r="L32" s="136"/>
      <c r="M32" s="71"/>
      <c r="N32" s="71"/>
      <c r="O32" s="73">
        <v>1.1000000000000001</v>
      </c>
      <c r="P32" s="67">
        <f t="shared" si="0"/>
        <v>3.3000000000000003</v>
      </c>
      <c r="Q32" s="136"/>
      <c r="R32" s="136"/>
      <c r="S32" s="136"/>
      <c r="T32" s="136"/>
      <c r="U32" s="136"/>
      <c r="V32" s="136"/>
      <c r="W32" s="136" t="s">
        <v>2279</v>
      </c>
      <c r="X32" s="70" t="s">
        <v>2280</v>
      </c>
      <c r="Y32" s="136" t="s">
        <v>2281</v>
      </c>
      <c r="Z32" s="136" t="s">
        <v>801</v>
      </c>
      <c r="AA32" s="49"/>
      <c r="AB32" s="51"/>
      <c r="AC32" s="51"/>
    </row>
    <row r="33" spans="1:29" s="110" customFormat="1" ht="94.5" x14ac:dyDescent="0.25">
      <c r="A33" s="136">
        <f t="shared" si="1"/>
        <v>27</v>
      </c>
      <c r="B33" s="136" t="s">
        <v>2359</v>
      </c>
      <c r="C33" s="136" t="s">
        <v>589</v>
      </c>
      <c r="D33" s="136" t="s">
        <v>588</v>
      </c>
      <c r="E33" s="136"/>
      <c r="F33" s="136" t="s">
        <v>2275</v>
      </c>
      <c r="G33" s="136" t="s">
        <v>2313</v>
      </c>
      <c r="H33" s="136" t="s">
        <v>2313</v>
      </c>
      <c r="I33" s="136">
        <v>3</v>
      </c>
      <c r="J33" s="230"/>
      <c r="K33" s="230"/>
      <c r="L33" s="136"/>
      <c r="M33" s="71"/>
      <c r="N33" s="71"/>
      <c r="O33" s="73">
        <v>1.1000000000000001</v>
      </c>
      <c r="P33" s="67">
        <f t="shared" si="0"/>
        <v>3.3000000000000003</v>
      </c>
      <c r="Q33" s="136"/>
      <c r="R33" s="136"/>
      <c r="S33" s="136"/>
      <c r="T33" s="136"/>
      <c r="U33" s="136"/>
      <c r="V33" s="136"/>
      <c r="W33" s="136" t="s">
        <v>2279</v>
      </c>
      <c r="X33" s="70" t="s">
        <v>2280</v>
      </c>
      <c r="Y33" s="136" t="s">
        <v>2281</v>
      </c>
      <c r="Z33" s="136" t="s">
        <v>20</v>
      </c>
      <c r="AA33" s="49"/>
      <c r="AB33" s="51"/>
      <c r="AC33" s="51"/>
    </row>
    <row r="34" spans="1:29" s="110" customFormat="1" ht="94.5" x14ac:dyDescent="0.25">
      <c r="A34" s="136">
        <f t="shared" si="1"/>
        <v>28</v>
      </c>
      <c r="B34" s="136" t="s">
        <v>2360</v>
      </c>
      <c r="C34" s="136" t="s">
        <v>591</v>
      </c>
      <c r="D34" s="136" t="s">
        <v>590</v>
      </c>
      <c r="E34" s="136"/>
      <c r="F34" s="136" t="s">
        <v>2324</v>
      </c>
      <c r="G34" s="136" t="s">
        <v>2323</v>
      </c>
      <c r="H34" s="136" t="s">
        <v>2323</v>
      </c>
      <c r="I34" s="136">
        <v>5</v>
      </c>
      <c r="J34" s="230"/>
      <c r="K34" s="230"/>
      <c r="L34" s="136"/>
      <c r="M34" s="71"/>
      <c r="N34" s="71"/>
      <c r="O34" s="73">
        <v>1.1000000000000001</v>
      </c>
      <c r="P34" s="67">
        <f t="shared" si="0"/>
        <v>5.5</v>
      </c>
      <c r="Q34" s="136"/>
      <c r="R34" s="136"/>
      <c r="S34" s="136"/>
      <c r="T34" s="136"/>
      <c r="U34" s="136"/>
      <c r="V34" s="136"/>
      <c r="W34" s="136" t="s">
        <v>2279</v>
      </c>
      <c r="X34" s="70" t="s">
        <v>2280</v>
      </c>
      <c r="Y34" s="136" t="s">
        <v>2281</v>
      </c>
      <c r="Z34" s="136" t="s">
        <v>20</v>
      </c>
      <c r="AA34" s="49"/>
      <c r="AB34" s="51"/>
      <c r="AC34" s="51"/>
    </row>
    <row r="35" spans="1:29" s="110" customFormat="1" ht="94.5" x14ac:dyDescent="0.25">
      <c r="A35" s="136">
        <f t="shared" si="1"/>
        <v>29</v>
      </c>
      <c r="B35" s="136" t="s">
        <v>2361</v>
      </c>
      <c r="C35" s="136" t="s">
        <v>593</v>
      </c>
      <c r="D35" s="136" t="s">
        <v>592</v>
      </c>
      <c r="E35" s="136"/>
      <c r="F35" s="136" t="s">
        <v>2275</v>
      </c>
      <c r="G35" s="136" t="s">
        <v>2313</v>
      </c>
      <c r="H35" s="136" t="s">
        <v>2313</v>
      </c>
      <c r="I35" s="136">
        <v>3</v>
      </c>
      <c r="J35" s="230"/>
      <c r="K35" s="230"/>
      <c r="L35" s="136"/>
      <c r="M35" s="230"/>
      <c r="N35" s="230"/>
      <c r="O35" s="67">
        <v>1.1000000000000001</v>
      </c>
      <c r="P35" s="67">
        <f t="shared" si="0"/>
        <v>3.3000000000000003</v>
      </c>
      <c r="Q35" s="136"/>
      <c r="R35" s="136"/>
      <c r="S35" s="136"/>
      <c r="T35" s="136"/>
      <c r="U35" s="136"/>
      <c r="V35" s="136"/>
      <c r="W35" s="136" t="s">
        <v>2279</v>
      </c>
      <c r="X35" s="70" t="s">
        <v>2280</v>
      </c>
      <c r="Y35" s="136" t="s">
        <v>2281</v>
      </c>
      <c r="Z35" s="136" t="s">
        <v>20</v>
      </c>
      <c r="AA35" s="49"/>
      <c r="AB35" s="51"/>
      <c r="AC35" s="51"/>
    </row>
    <row r="36" spans="1:29" s="110" customFormat="1" ht="78.75" x14ac:dyDescent="0.25">
      <c r="A36" s="136">
        <f t="shared" si="1"/>
        <v>30</v>
      </c>
      <c r="B36" s="136" t="s">
        <v>2362</v>
      </c>
      <c r="C36" s="136" t="s">
        <v>2363</v>
      </c>
      <c r="D36" s="136" t="s">
        <v>654</v>
      </c>
      <c r="E36" s="136"/>
      <c r="F36" s="136" t="s">
        <v>2365</v>
      </c>
      <c r="G36" s="136" t="s">
        <v>2364</v>
      </c>
      <c r="H36" s="136" t="s">
        <v>2364</v>
      </c>
      <c r="I36" s="136">
        <v>2</v>
      </c>
      <c r="J36" s="230"/>
      <c r="K36" s="230"/>
      <c r="L36" s="136"/>
      <c r="M36" s="230"/>
      <c r="N36" s="230"/>
      <c r="O36" s="67">
        <v>0.75</v>
      </c>
      <c r="P36" s="67">
        <f t="shared" si="0"/>
        <v>1.5</v>
      </c>
      <c r="Q36" s="136"/>
      <c r="R36" s="136"/>
      <c r="S36" s="136"/>
      <c r="T36" s="136"/>
      <c r="U36" s="136"/>
      <c r="V36" s="136"/>
      <c r="W36" s="136" t="s">
        <v>2366</v>
      </c>
      <c r="X36" s="70" t="s">
        <v>2367</v>
      </c>
      <c r="Y36" s="136" t="s">
        <v>2368</v>
      </c>
      <c r="Z36" s="136" t="s">
        <v>2297</v>
      </c>
      <c r="AA36" s="49"/>
      <c r="AB36" s="51"/>
      <c r="AC36" s="51"/>
    </row>
    <row r="37" spans="1:29" s="110" customFormat="1" ht="78.75" x14ac:dyDescent="0.25">
      <c r="A37" s="136">
        <f t="shared" si="1"/>
        <v>31</v>
      </c>
      <c r="B37" s="136" t="s">
        <v>2369</v>
      </c>
      <c r="C37" s="136" t="s">
        <v>2370</v>
      </c>
      <c r="D37" s="136">
        <v>47.194600000000001</v>
      </c>
      <c r="E37" s="136"/>
      <c r="F37" s="136" t="s">
        <v>2372</v>
      </c>
      <c r="G37" s="136" t="s">
        <v>2371</v>
      </c>
      <c r="H37" s="136" t="s">
        <v>2371</v>
      </c>
      <c r="I37" s="136">
        <v>2</v>
      </c>
      <c r="J37" s="230"/>
      <c r="K37" s="230"/>
      <c r="L37" s="136"/>
      <c r="M37" s="230"/>
      <c r="N37" s="230"/>
      <c r="O37" s="67">
        <v>0.75</v>
      </c>
      <c r="P37" s="67">
        <f t="shared" si="0"/>
        <v>1.5</v>
      </c>
      <c r="Q37" s="136"/>
      <c r="R37" s="136"/>
      <c r="S37" s="136"/>
      <c r="T37" s="136"/>
      <c r="U37" s="136"/>
      <c r="V37" s="136"/>
      <c r="W37" s="136" t="s">
        <v>2373</v>
      </c>
      <c r="X37" s="70" t="s">
        <v>2374</v>
      </c>
      <c r="Y37" s="136" t="s">
        <v>2375</v>
      </c>
      <c r="Z37" s="136" t="s">
        <v>2349</v>
      </c>
      <c r="AA37" s="49"/>
      <c r="AB37" s="51"/>
      <c r="AC37" s="51"/>
    </row>
    <row r="38" spans="1:29" s="110" customFormat="1" ht="94.5" x14ac:dyDescent="0.25">
      <c r="A38" s="136">
        <f t="shared" si="1"/>
        <v>32</v>
      </c>
      <c r="B38" s="136" t="s">
        <v>2376</v>
      </c>
      <c r="C38" s="136" t="s">
        <v>595</v>
      </c>
      <c r="D38" s="136" t="s">
        <v>594</v>
      </c>
      <c r="E38" s="136"/>
      <c r="F38" s="136" t="s">
        <v>2324</v>
      </c>
      <c r="G38" s="136" t="s">
        <v>2323</v>
      </c>
      <c r="H38" s="136" t="s">
        <v>2323</v>
      </c>
      <c r="I38" s="136">
        <v>5</v>
      </c>
      <c r="J38" s="230"/>
      <c r="K38" s="230"/>
      <c r="L38" s="136"/>
      <c r="M38" s="230"/>
      <c r="N38" s="230"/>
      <c r="O38" s="67">
        <v>1.1000000000000001</v>
      </c>
      <c r="P38" s="67">
        <f t="shared" si="0"/>
        <v>5.5</v>
      </c>
      <c r="Q38" s="136"/>
      <c r="R38" s="136"/>
      <c r="S38" s="136"/>
      <c r="T38" s="136"/>
      <c r="U38" s="136"/>
      <c r="V38" s="136"/>
      <c r="W38" s="136" t="s">
        <v>2279</v>
      </c>
      <c r="X38" s="70" t="s">
        <v>2280</v>
      </c>
      <c r="Y38" s="136" t="s">
        <v>2281</v>
      </c>
      <c r="Z38" s="136" t="s">
        <v>20</v>
      </c>
      <c r="AA38" s="49"/>
      <c r="AB38" s="51"/>
      <c r="AC38" s="51"/>
    </row>
    <row r="39" spans="1:29" s="110" customFormat="1" ht="94.5" x14ac:dyDescent="0.25">
      <c r="A39" s="136">
        <f t="shared" si="1"/>
        <v>33</v>
      </c>
      <c r="B39" s="136" t="s">
        <v>2377</v>
      </c>
      <c r="C39" s="136" t="s">
        <v>597</v>
      </c>
      <c r="D39" s="136" t="s">
        <v>596</v>
      </c>
      <c r="E39" s="136"/>
      <c r="F39" s="136" t="s">
        <v>2324</v>
      </c>
      <c r="G39" s="136" t="s">
        <v>2323</v>
      </c>
      <c r="H39" s="136" t="s">
        <v>2323</v>
      </c>
      <c r="I39" s="136">
        <v>5</v>
      </c>
      <c r="J39" s="230"/>
      <c r="K39" s="230"/>
      <c r="L39" s="136"/>
      <c r="M39" s="230"/>
      <c r="N39" s="230"/>
      <c r="O39" s="67">
        <v>1.1000000000000001</v>
      </c>
      <c r="P39" s="67">
        <f t="shared" si="0"/>
        <v>5.5</v>
      </c>
      <c r="Q39" s="136"/>
      <c r="R39" s="136"/>
      <c r="S39" s="136"/>
      <c r="T39" s="136"/>
      <c r="U39" s="136"/>
      <c r="V39" s="136"/>
      <c r="W39" s="136" t="s">
        <v>2279</v>
      </c>
      <c r="X39" s="70" t="s">
        <v>2280</v>
      </c>
      <c r="Y39" s="136" t="s">
        <v>2281</v>
      </c>
      <c r="Z39" s="136" t="s">
        <v>20</v>
      </c>
      <c r="AA39" s="49"/>
      <c r="AB39" s="51"/>
      <c r="AC39" s="51"/>
    </row>
    <row r="40" spans="1:29" s="110" customFormat="1" ht="94.5" x14ac:dyDescent="0.25">
      <c r="A40" s="136">
        <f t="shared" si="1"/>
        <v>34</v>
      </c>
      <c r="B40" s="136" t="s">
        <v>2378</v>
      </c>
      <c r="C40" s="136" t="s">
        <v>599</v>
      </c>
      <c r="D40" s="136" t="s">
        <v>598</v>
      </c>
      <c r="E40" s="136"/>
      <c r="F40" s="136" t="s">
        <v>2372</v>
      </c>
      <c r="G40" s="136" t="s">
        <v>2379</v>
      </c>
      <c r="H40" s="136" t="s">
        <v>2379</v>
      </c>
      <c r="I40" s="136">
        <v>3</v>
      </c>
      <c r="J40" s="230"/>
      <c r="K40" s="230"/>
      <c r="L40" s="136"/>
      <c r="M40" s="230"/>
      <c r="N40" s="230"/>
      <c r="O40" s="67">
        <v>0.75</v>
      </c>
      <c r="P40" s="67">
        <f t="shared" si="0"/>
        <v>2.25</v>
      </c>
      <c r="Q40" s="136"/>
      <c r="R40" s="136"/>
      <c r="S40" s="136"/>
      <c r="T40" s="136"/>
      <c r="U40" s="136"/>
      <c r="V40" s="136"/>
      <c r="W40" s="136" t="s">
        <v>2279</v>
      </c>
      <c r="X40" s="70" t="s">
        <v>2280</v>
      </c>
      <c r="Y40" s="136" t="s">
        <v>2351</v>
      </c>
      <c r="Z40" s="136" t="s">
        <v>20</v>
      </c>
      <c r="AA40" s="49"/>
      <c r="AB40" s="51"/>
      <c r="AC40" s="51"/>
    </row>
    <row r="41" spans="1:29" s="110" customFormat="1" ht="94.5" x14ac:dyDescent="0.25">
      <c r="A41" s="136">
        <f t="shared" si="1"/>
        <v>35</v>
      </c>
      <c r="B41" s="136" t="s">
        <v>2380</v>
      </c>
      <c r="C41" s="136" t="s">
        <v>601</v>
      </c>
      <c r="D41" s="136" t="s">
        <v>600</v>
      </c>
      <c r="E41" s="136"/>
      <c r="F41" s="136" t="s">
        <v>2372</v>
      </c>
      <c r="G41" s="136" t="s">
        <v>2381</v>
      </c>
      <c r="H41" s="136" t="s">
        <v>2381</v>
      </c>
      <c r="I41" s="136">
        <v>3</v>
      </c>
      <c r="J41" s="230"/>
      <c r="K41" s="230"/>
      <c r="L41" s="136"/>
      <c r="M41" s="230"/>
      <c r="N41" s="230"/>
      <c r="O41" s="67">
        <v>0.75</v>
      </c>
      <c r="P41" s="67">
        <f t="shared" si="0"/>
        <v>2.25</v>
      </c>
      <c r="Q41" s="136"/>
      <c r="R41" s="136"/>
      <c r="S41" s="136"/>
      <c r="T41" s="136"/>
      <c r="U41" s="136"/>
      <c r="V41" s="136"/>
      <c r="W41" s="136" t="s">
        <v>2279</v>
      </c>
      <c r="X41" s="70" t="s">
        <v>2280</v>
      </c>
      <c r="Y41" s="136" t="s">
        <v>2351</v>
      </c>
      <c r="Z41" s="136" t="s">
        <v>20</v>
      </c>
      <c r="AA41" s="49"/>
      <c r="AB41" s="51"/>
      <c r="AC41" s="51"/>
    </row>
    <row r="42" spans="1:29" s="110" customFormat="1" ht="94.5" x14ac:dyDescent="0.25">
      <c r="A42" s="136">
        <f t="shared" si="1"/>
        <v>36</v>
      </c>
      <c r="B42" s="136" t="s">
        <v>2382</v>
      </c>
      <c r="C42" s="136" t="s">
        <v>603</v>
      </c>
      <c r="D42" s="136" t="s">
        <v>602</v>
      </c>
      <c r="E42" s="136"/>
      <c r="F42" s="136" t="s">
        <v>2372</v>
      </c>
      <c r="G42" s="136" t="s">
        <v>2383</v>
      </c>
      <c r="H42" s="136" t="s">
        <v>2383</v>
      </c>
      <c r="I42" s="136">
        <v>3</v>
      </c>
      <c r="J42" s="230"/>
      <c r="K42" s="230"/>
      <c r="L42" s="136"/>
      <c r="M42" s="230"/>
      <c r="N42" s="230"/>
      <c r="O42" s="67">
        <v>0.64</v>
      </c>
      <c r="P42" s="67">
        <f t="shared" si="0"/>
        <v>1.92</v>
      </c>
      <c r="Q42" s="136"/>
      <c r="R42" s="136"/>
      <c r="S42" s="136"/>
      <c r="T42" s="136"/>
      <c r="U42" s="136"/>
      <c r="V42" s="136"/>
      <c r="W42" s="136" t="s">
        <v>2279</v>
      </c>
      <c r="X42" s="70" t="s">
        <v>2280</v>
      </c>
      <c r="Y42" s="136" t="s">
        <v>2351</v>
      </c>
      <c r="Z42" s="136" t="s">
        <v>20</v>
      </c>
      <c r="AA42" s="49"/>
      <c r="AB42" s="51"/>
      <c r="AC42" s="51"/>
    </row>
    <row r="43" spans="1:29" s="110" customFormat="1" ht="94.5" x14ac:dyDescent="0.25">
      <c r="A43" s="136">
        <f t="shared" si="1"/>
        <v>37</v>
      </c>
      <c r="B43" s="136" t="s">
        <v>2384</v>
      </c>
      <c r="C43" s="136" t="s">
        <v>605</v>
      </c>
      <c r="D43" s="136" t="s">
        <v>604</v>
      </c>
      <c r="E43" s="136"/>
      <c r="F43" s="71" t="s">
        <v>2278</v>
      </c>
      <c r="G43" s="136" t="s">
        <v>2307</v>
      </c>
      <c r="H43" s="136" t="s">
        <v>2307</v>
      </c>
      <c r="I43" s="71">
        <v>5</v>
      </c>
      <c r="J43" s="71"/>
      <c r="K43" s="71"/>
      <c r="L43" s="136"/>
      <c r="M43" s="71"/>
      <c r="N43" s="71"/>
      <c r="O43" s="73">
        <v>1.1000000000000001</v>
      </c>
      <c r="P43" s="67">
        <f t="shared" si="0"/>
        <v>5.5</v>
      </c>
      <c r="Q43" s="136"/>
      <c r="R43" s="136"/>
      <c r="S43" s="136"/>
      <c r="T43" s="136"/>
      <c r="U43" s="136"/>
      <c r="V43" s="136"/>
      <c r="W43" s="136" t="s">
        <v>2279</v>
      </c>
      <c r="X43" s="70" t="s">
        <v>2280</v>
      </c>
      <c r="Y43" s="136" t="s">
        <v>2281</v>
      </c>
      <c r="Z43" s="136" t="s">
        <v>20</v>
      </c>
      <c r="AA43" s="49"/>
      <c r="AB43" s="51"/>
      <c r="AC43" s="51"/>
    </row>
    <row r="44" spans="1:29" s="110" customFormat="1" ht="94.5" x14ac:dyDescent="0.25">
      <c r="A44" s="136">
        <f t="shared" si="1"/>
        <v>38</v>
      </c>
      <c r="B44" s="136" t="s">
        <v>2385</v>
      </c>
      <c r="C44" s="136" t="s">
        <v>607</v>
      </c>
      <c r="D44" s="136" t="s">
        <v>606</v>
      </c>
      <c r="E44" s="136"/>
      <c r="F44" s="136" t="s">
        <v>2275</v>
      </c>
      <c r="G44" s="136" t="s">
        <v>2313</v>
      </c>
      <c r="H44" s="136" t="s">
        <v>2313</v>
      </c>
      <c r="I44" s="136">
        <v>3</v>
      </c>
      <c r="J44" s="230"/>
      <c r="K44" s="230"/>
      <c r="L44" s="136"/>
      <c r="M44" s="230"/>
      <c r="N44" s="230"/>
      <c r="O44" s="67">
        <v>1.1000000000000001</v>
      </c>
      <c r="P44" s="67">
        <f t="shared" si="0"/>
        <v>3.3000000000000003</v>
      </c>
      <c r="Q44" s="136"/>
      <c r="R44" s="136"/>
      <c r="S44" s="136"/>
      <c r="T44" s="136"/>
      <c r="U44" s="136"/>
      <c r="V44" s="136"/>
      <c r="W44" s="136" t="s">
        <v>2279</v>
      </c>
      <c r="X44" s="70" t="s">
        <v>2280</v>
      </c>
      <c r="Y44" s="136" t="s">
        <v>2281</v>
      </c>
      <c r="Z44" s="136" t="s">
        <v>20</v>
      </c>
      <c r="AA44" s="49"/>
      <c r="AB44" s="51"/>
      <c r="AC44" s="51"/>
    </row>
    <row r="45" spans="1:29" s="110" customFormat="1" ht="94.5" x14ac:dyDescent="0.25">
      <c r="A45" s="136">
        <f t="shared" si="1"/>
        <v>39</v>
      </c>
      <c r="B45" s="136" t="s">
        <v>2386</v>
      </c>
      <c r="C45" s="136" t="s">
        <v>2388</v>
      </c>
      <c r="D45" s="136" t="s">
        <v>2387</v>
      </c>
      <c r="E45" s="136"/>
      <c r="F45" s="136"/>
      <c r="G45" s="136" t="s">
        <v>2389</v>
      </c>
      <c r="H45" s="136" t="s">
        <v>2389</v>
      </c>
      <c r="I45" s="136">
        <v>1</v>
      </c>
      <c r="J45" s="230"/>
      <c r="K45" s="230"/>
      <c r="L45" s="136"/>
      <c r="M45" s="230"/>
      <c r="N45" s="230"/>
      <c r="O45" s="67">
        <v>0.64</v>
      </c>
      <c r="P45" s="67">
        <f t="shared" si="0"/>
        <v>0.64</v>
      </c>
      <c r="Q45" s="136"/>
      <c r="R45" s="136"/>
      <c r="S45" s="136"/>
      <c r="T45" s="136"/>
      <c r="U45" s="136"/>
      <c r="V45" s="136"/>
      <c r="W45" s="136" t="s">
        <v>2390</v>
      </c>
      <c r="X45" s="70" t="s">
        <v>2391</v>
      </c>
      <c r="Y45" s="136" t="s">
        <v>2392</v>
      </c>
      <c r="Z45" s="136" t="s">
        <v>2393</v>
      </c>
      <c r="AA45" s="49"/>
      <c r="AB45" s="51"/>
      <c r="AC45" s="51"/>
    </row>
    <row r="46" spans="1:29" s="110" customFormat="1" ht="94.5" x14ac:dyDescent="0.25">
      <c r="A46" s="136">
        <f t="shared" si="1"/>
        <v>40</v>
      </c>
      <c r="B46" s="136" t="s">
        <v>2394</v>
      </c>
      <c r="C46" s="136" t="s">
        <v>609</v>
      </c>
      <c r="D46" s="136" t="s">
        <v>608</v>
      </c>
      <c r="E46" s="136"/>
      <c r="F46" s="136" t="s">
        <v>2324</v>
      </c>
      <c r="G46" s="136" t="s">
        <v>2323</v>
      </c>
      <c r="H46" s="136" t="s">
        <v>2323</v>
      </c>
      <c r="I46" s="136">
        <v>5</v>
      </c>
      <c r="J46" s="230"/>
      <c r="K46" s="230"/>
      <c r="L46" s="136"/>
      <c r="M46" s="230"/>
      <c r="N46" s="230"/>
      <c r="O46" s="67">
        <v>1.1000000000000001</v>
      </c>
      <c r="P46" s="67">
        <f t="shared" si="0"/>
        <v>5.5</v>
      </c>
      <c r="Q46" s="136"/>
      <c r="R46" s="136"/>
      <c r="S46" s="136"/>
      <c r="T46" s="136"/>
      <c r="U46" s="136"/>
      <c r="V46" s="136"/>
      <c r="W46" s="136" t="s">
        <v>2279</v>
      </c>
      <c r="X46" s="70" t="s">
        <v>2280</v>
      </c>
      <c r="Y46" s="136" t="s">
        <v>2281</v>
      </c>
      <c r="Z46" s="136" t="s">
        <v>20</v>
      </c>
      <c r="AA46" s="49"/>
      <c r="AB46" s="51"/>
      <c r="AC46" s="51"/>
    </row>
    <row r="47" spans="1:29" s="110" customFormat="1" ht="94.5" x14ac:dyDescent="0.25">
      <c r="A47" s="136">
        <f t="shared" si="1"/>
        <v>41</v>
      </c>
      <c r="B47" s="136" t="s">
        <v>2395</v>
      </c>
      <c r="C47" s="136" t="s">
        <v>611</v>
      </c>
      <c r="D47" s="136" t="s">
        <v>610</v>
      </c>
      <c r="E47" s="136"/>
      <c r="F47" s="136" t="s">
        <v>2275</v>
      </c>
      <c r="G47" s="136" t="s">
        <v>2313</v>
      </c>
      <c r="H47" s="136" t="s">
        <v>2313</v>
      </c>
      <c r="I47" s="136">
        <v>3</v>
      </c>
      <c r="J47" s="230"/>
      <c r="K47" s="230"/>
      <c r="L47" s="136"/>
      <c r="M47" s="230"/>
      <c r="N47" s="230"/>
      <c r="O47" s="67">
        <v>1.1000000000000001</v>
      </c>
      <c r="P47" s="67">
        <f t="shared" si="0"/>
        <v>3.3000000000000003</v>
      </c>
      <c r="Q47" s="136"/>
      <c r="R47" s="136"/>
      <c r="S47" s="136"/>
      <c r="T47" s="136"/>
      <c r="U47" s="136"/>
      <c r="V47" s="136"/>
      <c r="W47" s="136" t="s">
        <v>2279</v>
      </c>
      <c r="X47" s="70" t="s">
        <v>2280</v>
      </c>
      <c r="Y47" s="136" t="s">
        <v>2281</v>
      </c>
      <c r="Z47" s="136" t="s">
        <v>20</v>
      </c>
      <c r="AA47" s="49"/>
      <c r="AB47" s="51"/>
      <c r="AC47" s="51"/>
    </row>
    <row r="48" spans="1:29" s="110" customFormat="1" ht="94.5" x14ac:dyDescent="0.25">
      <c r="A48" s="136">
        <f t="shared" si="1"/>
        <v>42</v>
      </c>
      <c r="B48" s="136" t="s">
        <v>2396</v>
      </c>
      <c r="C48" s="136" t="s">
        <v>613</v>
      </c>
      <c r="D48" s="136" t="s">
        <v>612</v>
      </c>
      <c r="E48" s="136"/>
      <c r="F48" s="136" t="s">
        <v>2275</v>
      </c>
      <c r="G48" s="136" t="s">
        <v>2313</v>
      </c>
      <c r="H48" s="136" t="s">
        <v>2313</v>
      </c>
      <c r="I48" s="136">
        <v>3</v>
      </c>
      <c r="J48" s="230"/>
      <c r="K48" s="230"/>
      <c r="L48" s="136"/>
      <c r="M48" s="230"/>
      <c r="N48" s="230"/>
      <c r="O48" s="67">
        <v>1.1000000000000001</v>
      </c>
      <c r="P48" s="67">
        <f t="shared" si="0"/>
        <v>3.3000000000000003</v>
      </c>
      <c r="Q48" s="136"/>
      <c r="R48" s="136"/>
      <c r="S48" s="136"/>
      <c r="T48" s="136"/>
      <c r="U48" s="136"/>
      <c r="V48" s="136"/>
      <c r="W48" s="136" t="s">
        <v>2279</v>
      </c>
      <c r="X48" s="70" t="s">
        <v>2280</v>
      </c>
      <c r="Y48" s="136" t="s">
        <v>2281</v>
      </c>
      <c r="Z48" s="136" t="s">
        <v>20</v>
      </c>
      <c r="AA48" s="49"/>
      <c r="AB48" s="51"/>
      <c r="AC48" s="51"/>
    </row>
    <row r="49" spans="1:29" s="110" customFormat="1" ht="94.5" x14ac:dyDescent="0.25">
      <c r="A49" s="136">
        <f t="shared" si="1"/>
        <v>43</v>
      </c>
      <c r="B49" s="136" t="s">
        <v>2397</v>
      </c>
      <c r="C49" s="136" t="s">
        <v>615</v>
      </c>
      <c r="D49" s="136" t="s">
        <v>614</v>
      </c>
      <c r="E49" s="136"/>
      <c r="F49" s="136" t="s">
        <v>2275</v>
      </c>
      <c r="G49" s="136" t="s">
        <v>2313</v>
      </c>
      <c r="H49" s="136" t="s">
        <v>2313</v>
      </c>
      <c r="I49" s="136">
        <v>3</v>
      </c>
      <c r="J49" s="230"/>
      <c r="K49" s="230"/>
      <c r="L49" s="136"/>
      <c r="M49" s="230"/>
      <c r="N49" s="230"/>
      <c r="O49" s="67">
        <v>1.1000000000000001</v>
      </c>
      <c r="P49" s="67">
        <f t="shared" si="0"/>
        <v>3.3000000000000003</v>
      </c>
      <c r="Q49" s="136"/>
      <c r="R49" s="136"/>
      <c r="S49" s="136"/>
      <c r="T49" s="136"/>
      <c r="U49" s="136"/>
      <c r="V49" s="136"/>
      <c r="W49" s="136" t="s">
        <v>2279</v>
      </c>
      <c r="X49" s="70" t="s">
        <v>2280</v>
      </c>
      <c r="Y49" s="136" t="s">
        <v>2281</v>
      </c>
      <c r="Z49" s="136" t="s">
        <v>20</v>
      </c>
      <c r="AA49" s="49"/>
      <c r="AB49" s="51"/>
      <c r="AC49" s="51"/>
    </row>
    <row r="50" spans="1:29" s="110" customFormat="1" ht="94.5" x14ac:dyDescent="0.25">
      <c r="A50" s="136">
        <f t="shared" si="1"/>
        <v>44</v>
      </c>
      <c r="B50" s="136" t="s">
        <v>2398</v>
      </c>
      <c r="C50" s="136" t="s">
        <v>617</v>
      </c>
      <c r="D50" s="136" t="s">
        <v>616</v>
      </c>
      <c r="E50" s="136"/>
      <c r="F50" s="136" t="s">
        <v>2275</v>
      </c>
      <c r="G50" s="136" t="s">
        <v>2313</v>
      </c>
      <c r="H50" s="136" t="s">
        <v>2313</v>
      </c>
      <c r="I50" s="136">
        <v>3</v>
      </c>
      <c r="J50" s="230"/>
      <c r="K50" s="230"/>
      <c r="L50" s="136"/>
      <c r="M50" s="230"/>
      <c r="N50" s="230"/>
      <c r="O50" s="67">
        <v>1.1000000000000001</v>
      </c>
      <c r="P50" s="67">
        <f t="shared" si="0"/>
        <v>3.3000000000000003</v>
      </c>
      <c r="Q50" s="136"/>
      <c r="R50" s="136"/>
      <c r="S50" s="136"/>
      <c r="T50" s="136"/>
      <c r="U50" s="136"/>
      <c r="V50" s="136"/>
      <c r="W50" s="136" t="s">
        <v>2279</v>
      </c>
      <c r="X50" s="70" t="s">
        <v>2280</v>
      </c>
      <c r="Y50" s="136" t="s">
        <v>2351</v>
      </c>
      <c r="Z50" s="136" t="s">
        <v>20</v>
      </c>
      <c r="AA50" s="49"/>
      <c r="AB50" s="51"/>
      <c r="AC50" s="51"/>
    </row>
    <row r="51" spans="1:29" s="110" customFormat="1" ht="78.75" x14ac:dyDescent="0.25">
      <c r="A51" s="136">
        <f t="shared" si="1"/>
        <v>45</v>
      </c>
      <c r="B51" s="136" t="s">
        <v>2399</v>
      </c>
      <c r="C51" s="136" t="s">
        <v>2401</v>
      </c>
      <c r="D51" s="136" t="s">
        <v>2400</v>
      </c>
      <c r="E51" s="136"/>
      <c r="F51" s="136" t="s">
        <v>2286</v>
      </c>
      <c r="G51" s="136" t="s">
        <v>2402</v>
      </c>
      <c r="H51" s="136" t="s">
        <v>2402</v>
      </c>
      <c r="I51" s="136">
        <v>2</v>
      </c>
      <c r="J51" s="230"/>
      <c r="K51" s="230"/>
      <c r="L51" s="136"/>
      <c r="M51" s="230"/>
      <c r="N51" s="230"/>
      <c r="O51" s="67">
        <v>0.64</v>
      </c>
      <c r="P51" s="67">
        <f t="shared" si="0"/>
        <v>1.28</v>
      </c>
      <c r="Q51" s="136"/>
      <c r="R51" s="136"/>
      <c r="S51" s="136"/>
      <c r="T51" s="136"/>
      <c r="U51" s="136"/>
      <c r="V51" s="136"/>
      <c r="W51" s="136" t="s">
        <v>2403</v>
      </c>
      <c r="X51" s="70" t="s">
        <v>2404</v>
      </c>
      <c r="Y51" s="136" t="s">
        <v>2405</v>
      </c>
      <c r="Z51" s="136" t="s">
        <v>2349</v>
      </c>
      <c r="AA51" s="49"/>
      <c r="AB51" s="51"/>
      <c r="AC51" s="51"/>
    </row>
    <row r="52" spans="1:29" s="110" customFormat="1" ht="94.5" x14ac:dyDescent="0.25">
      <c r="A52" s="136">
        <f t="shared" si="1"/>
        <v>46</v>
      </c>
      <c r="B52" s="136" t="s">
        <v>2406</v>
      </c>
      <c r="C52" s="136" t="s">
        <v>619</v>
      </c>
      <c r="D52" s="136" t="s">
        <v>618</v>
      </c>
      <c r="E52" s="136"/>
      <c r="F52" s="136" t="s">
        <v>2275</v>
      </c>
      <c r="G52" s="136" t="s">
        <v>2313</v>
      </c>
      <c r="H52" s="136" t="s">
        <v>2313</v>
      </c>
      <c r="I52" s="136">
        <v>3</v>
      </c>
      <c r="J52" s="230"/>
      <c r="K52" s="230"/>
      <c r="L52" s="136"/>
      <c r="M52" s="230"/>
      <c r="N52" s="230"/>
      <c r="O52" s="67">
        <v>1.1000000000000001</v>
      </c>
      <c r="P52" s="67">
        <f t="shared" si="0"/>
        <v>3.3000000000000003</v>
      </c>
      <c r="Q52" s="136"/>
      <c r="R52" s="136"/>
      <c r="S52" s="136"/>
      <c r="T52" s="136"/>
      <c r="U52" s="136"/>
      <c r="V52" s="136"/>
      <c r="W52" s="136" t="s">
        <v>2279</v>
      </c>
      <c r="X52" s="70" t="s">
        <v>2280</v>
      </c>
      <c r="Y52" s="136" t="s">
        <v>2351</v>
      </c>
      <c r="Z52" s="136" t="s">
        <v>20</v>
      </c>
      <c r="AA52" s="49"/>
      <c r="AB52" s="51"/>
      <c r="AC52" s="51"/>
    </row>
    <row r="53" spans="1:29" s="110" customFormat="1" ht="94.5" x14ac:dyDescent="0.25">
      <c r="A53" s="136">
        <f t="shared" si="1"/>
        <v>47</v>
      </c>
      <c r="B53" s="136" t="s">
        <v>2407</v>
      </c>
      <c r="C53" s="136" t="s">
        <v>621</v>
      </c>
      <c r="D53" s="136" t="s">
        <v>620</v>
      </c>
      <c r="E53" s="136"/>
      <c r="F53" s="136"/>
      <c r="G53" s="136" t="s">
        <v>2408</v>
      </c>
      <c r="H53" s="136" t="s">
        <v>2408</v>
      </c>
      <c r="I53" s="136">
        <v>2</v>
      </c>
      <c r="J53" s="230"/>
      <c r="K53" s="230"/>
      <c r="L53" s="136"/>
      <c r="M53" s="230"/>
      <c r="N53" s="230"/>
      <c r="O53" s="67">
        <v>0.75</v>
      </c>
      <c r="P53" s="67">
        <f t="shared" si="0"/>
        <v>1.5</v>
      </c>
      <c r="Q53" s="136"/>
      <c r="R53" s="136"/>
      <c r="S53" s="136"/>
      <c r="T53" s="136"/>
      <c r="U53" s="136"/>
      <c r="V53" s="136"/>
      <c r="W53" s="136" t="s">
        <v>2279</v>
      </c>
      <c r="X53" s="70" t="s">
        <v>2280</v>
      </c>
      <c r="Y53" s="136" t="s">
        <v>2351</v>
      </c>
      <c r="Z53" s="136" t="s">
        <v>20</v>
      </c>
      <c r="AA53" s="49"/>
      <c r="AB53" s="51"/>
      <c r="AC53" s="51"/>
    </row>
    <row r="54" spans="1:29" s="110" customFormat="1" ht="78.75" x14ac:dyDescent="0.25">
      <c r="A54" s="136">
        <f t="shared" si="1"/>
        <v>48</v>
      </c>
      <c r="B54" s="136" t="s">
        <v>2409</v>
      </c>
      <c r="C54" s="136" t="s">
        <v>2411</v>
      </c>
      <c r="D54" s="136" t="s">
        <v>2410</v>
      </c>
      <c r="E54" s="136"/>
      <c r="F54" s="136" t="s">
        <v>2365</v>
      </c>
      <c r="G54" s="136" t="s">
        <v>2412</v>
      </c>
      <c r="H54" s="136" t="s">
        <v>2412</v>
      </c>
      <c r="I54" s="136">
        <v>1</v>
      </c>
      <c r="J54" s="230"/>
      <c r="K54" s="230"/>
      <c r="L54" s="136"/>
      <c r="M54" s="230"/>
      <c r="N54" s="230"/>
      <c r="O54" s="67">
        <v>1.1000000000000001</v>
      </c>
      <c r="P54" s="67">
        <f t="shared" si="0"/>
        <v>1.1000000000000001</v>
      </c>
      <c r="Q54" s="136"/>
      <c r="R54" s="136"/>
      <c r="S54" s="136"/>
      <c r="T54" s="136"/>
      <c r="U54" s="136"/>
      <c r="V54" s="136"/>
      <c r="W54" s="136" t="s">
        <v>2413</v>
      </c>
      <c r="X54" s="70" t="s">
        <v>2414</v>
      </c>
      <c r="Y54" s="136" t="s">
        <v>2415</v>
      </c>
      <c r="Z54" s="136"/>
      <c r="AA54" s="49"/>
      <c r="AB54" s="51"/>
      <c r="AC54" s="51"/>
    </row>
    <row r="55" spans="1:29" s="110" customFormat="1" ht="94.5" x14ac:dyDescent="0.25">
      <c r="A55" s="136">
        <f t="shared" si="1"/>
        <v>49</v>
      </c>
      <c r="B55" s="136" t="s">
        <v>2416</v>
      </c>
      <c r="C55" s="136" t="s">
        <v>623</v>
      </c>
      <c r="D55" s="136" t="s">
        <v>622</v>
      </c>
      <c r="E55" s="136"/>
      <c r="F55" s="71" t="s">
        <v>2278</v>
      </c>
      <c r="G55" s="136" t="s">
        <v>2309</v>
      </c>
      <c r="H55" s="136" t="s">
        <v>2309</v>
      </c>
      <c r="I55" s="71">
        <v>3</v>
      </c>
      <c r="J55" s="71"/>
      <c r="K55" s="71"/>
      <c r="L55" s="136"/>
      <c r="M55" s="71"/>
      <c r="N55" s="71"/>
      <c r="O55" s="73">
        <v>1.1000000000000001</v>
      </c>
      <c r="P55" s="67">
        <f t="shared" si="0"/>
        <v>3.3000000000000003</v>
      </c>
      <c r="Q55" s="136"/>
      <c r="R55" s="136"/>
      <c r="S55" s="136"/>
      <c r="T55" s="136"/>
      <c r="U55" s="136"/>
      <c r="V55" s="136"/>
      <c r="W55" s="136" t="s">
        <v>2279</v>
      </c>
      <c r="X55" s="70" t="s">
        <v>2280</v>
      </c>
      <c r="Y55" s="136" t="s">
        <v>2351</v>
      </c>
      <c r="Z55" s="136" t="s">
        <v>20</v>
      </c>
      <c r="AA55" s="49"/>
      <c r="AB55" s="51"/>
      <c r="AC55" s="51"/>
    </row>
    <row r="56" spans="1:29" s="110" customFormat="1" ht="63" x14ac:dyDescent="0.25">
      <c r="A56" s="136">
        <f t="shared" si="1"/>
        <v>50</v>
      </c>
      <c r="B56" s="136" t="s">
        <v>2417</v>
      </c>
      <c r="C56" s="136" t="s">
        <v>2419</v>
      </c>
      <c r="D56" s="136" t="s">
        <v>2418</v>
      </c>
      <c r="E56" s="136"/>
      <c r="F56" s="136"/>
      <c r="G56" s="136"/>
      <c r="H56" s="136"/>
      <c r="I56" s="136">
        <v>1</v>
      </c>
      <c r="J56" s="230"/>
      <c r="K56" s="230"/>
      <c r="L56" s="136"/>
      <c r="M56" s="230"/>
      <c r="N56" s="230"/>
      <c r="O56" s="67">
        <v>0.75</v>
      </c>
      <c r="P56" s="67">
        <f t="shared" si="0"/>
        <v>0.75</v>
      </c>
      <c r="Q56" s="136"/>
      <c r="R56" s="136"/>
      <c r="S56" s="136"/>
      <c r="T56" s="136"/>
      <c r="U56" s="136"/>
      <c r="V56" s="136"/>
      <c r="W56" s="136" t="s">
        <v>2420</v>
      </c>
      <c r="X56" s="70" t="s">
        <v>2421</v>
      </c>
      <c r="Y56" s="136" t="s">
        <v>2422</v>
      </c>
      <c r="Z56" s="136" t="s">
        <v>2423</v>
      </c>
      <c r="AA56" s="49"/>
      <c r="AB56" s="51"/>
      <c r="AC56" s="51"/>
    </row>
    <row r="57" spans="1:29" s="110" customFormat="1" ht="94.5" x14ac:dyDescent="0.25">
      <c r="A57" s="136">
        <f t="shared" si="1"/>
        <v>51</v>
      </c>
      <c r="B57" s="136" t="s">
        <v>2424</v>
      </c>
      <c r="C57" s="136" t="s">
        <v>2426</v>
      </c>
      <c r="D57" s="136" t="s">
        <v>2425</v>
      </c>
      <c r="E57" s="136"/>
      <c r="F57" s="136"/>
      <c r="G57" s="136"/>
      <c r="H57" s="136"/>
      <c r="I57" s="136">
        <v>1</v>
      </c>
      <c r="J57" s="230"/>
      <c r="K57" s="230"/>
      <c r="L57" s="136"/>
      <c r="M57" s="230"/>
      <c r="N57" s="230"/>
      <c r="O57" s="67">
        <v>0.75</v>
      </c>
      <c r="P57" s="67">
        <f t="shared" si="0"/>
        <v>0.75</v>
      </c>
      <c r="Q57" s="136"/>
      <c r="R57" s="136"/>
      <c r="S57" s="136"/>
      <c r="T57" s="136"/>
      <c r="U57" s="136"/>
      <c r="V57" s="136"/>
      <c r="W57" s="136" t="s">
        <v>2427</v>
      </c>
      <c r="X57" s="70" t="s">
        <v>2428</v>
      </c>
      <c r="Y57" s="136" t="s">
        <v>2429</v>
      </c>
      <c r="Z57" s="136"/>
      <c r="AA57" s="49"/>
      <c r="AB57" s="51"/>
      <c r="AC57" s="51"/>
    </row>
    <row r="58" spans="1:29" s="110" customFormat="1" ht="94.5" x14ac:dyDescent="0.25">
      <c r="A58" s="136">
        <f t="shared" si="1"/>
        <v>52</v>
      </c>
      <c r="B58" s="136" t="s">
        <v>2430</v>
      </c>
      <c r="C58" s="136" t="s">
        <v>2432</v>
      </c>
      <c r="D58" s="136" t="s">
        <v>2431</v>
      </c>
      <c r="E58" s="136"/>
      <c r="F58" s="136" t="s">
        <v>2434</v>
      </c>
      <c r="G58" s="136" t="s">
        <v>2433</v>
      </c>
      <c r="H58" s="136" t="s">
        <v>2433</v>
      </c>
      <c r="I58" s="136">
        <v>4</v>
      </c>
      <c r="J58" s="230"/>
      <c r="K58" s="230"/>
      <c r="L58" s="136"/>
      <c r="M58" s="230"/>
      <c r="N58" s="230"/>
      <c r="O58" s="67">
        <v>0.64</v>
      </c>
      <c r="P58" s="67">
        <f t="shared" si="0"/>
        <v>2.56</v>
      </c>
      <c r="Q58" s="136"/>
      <c r="R58" s="136"/>
      <c r="S58" s="136"/>
      <c r="T58" s="136"/>
      <c r="U58" s="136"/>
      <c r="V58" s="136"/>
      <c r="W58" s="136" t="s">
        <v>2435</v>
      </c>
      <c r="X58" s="70" t="s">
        <v>2436</v>
      </c>
      <c r="Y58" s="136" t="s">
        <v>2437</v>
      </c>
      <c r="Z58" s="136"/>
      <c r="AA58" s="49"/>
      <c r="AB58" s="51"/>
      <c r="AC58" s="51"/>
    </row>
    <row r="59" spans="1:29" s="110" customFormat="1" ht="94.5" x14ac:dyDescent="0.25">
      <c r="A59" s="136">
        <f t="shared" si="1"/>
        <v>53</v>
      </c>
      <c r="B59" s="136" t="s">
        <v>2438</v>
      </c>
      <c r="C59" s="136" t="s">
        <v>2440</v>
      </c>
      <c r="D59" s="136" t="s">
        <v>2439</v>
      </c>
      <c r="E59" s="136"/>
      <c r="F59" s="136" t="s">
        <v>2434</v>
      </c>
      <c r="G59" s="136" t="s">
        <v>2433</v>
      </c>
      <c r="H59" s="136" t="s">
        <v>2433</v>
      </c>
      <c r="I59" s="136">
        <v>4</v>
      </c>
      <c r="J59" s="230"/>
      <c r="K59" s="230"/>
      <c r="L59" s="136"/>
      <c r="M59" s="230"/>
      <c r="N59" s="230"/>
      <c r="O59" s="67">
        <v>0.75</v>
      </c>
      <c r="P59" s="67">
        <f t="shared" si="0"/>
        <v>3</v>
      </c>
      <c r="Q59" s="136"/>
      <c r="R59" s="136"/>
      <c r="S59" s="136"/>
      <c r="T59" s="136"/>
      <c r="U59" s="136"/>
      <c r="V59" s="136"/>
      <c r="W59" s="136" t="s">
        <v>2279</v>
      </c>
      <c r="X59" s="70" t="s">
        <v>2280</v>
      </c>
      <c r="Y59" s="136" t="s">
        <v>2351</v>
      </c>
      <c r="Z59" s="136" t="s">
        <v>577</v>
      </c>
      <c r="AA59" s="49"/>
      <c r="AB59" s="51"/>
      <c r="AC59" s="51"/>
    </row>
    <row r="60" spans="1:29" s="110" customFormat="1" ht="94.5" x14ac:dyDescent="0.25">
      <c r="A60" s="136">
        <f t="shared" si="1"/>
        <v>54</v>
      </c>
      <c r="B60" s="136" t="s">
        <v>2441</v>
      </c>
      <c r="C60" s="136" t="s">
        <v>625</v>
      </c>
      <c r="D60" s="136" t="s">
        <v>624</v>
      </c>
      <c r="E60" s="136"/>
      <c r="F60" s="71" t="s">
        <v>2278</v>
      </c>
      <c r="G60" s="136" t="s">
        <v>2307</v>
      </c>
      <c r="H60" s="136" t="s">
        <v>2307</v>
      </c>
      <c r="I60" s="71">
        <v>5</v>
      </c>
      <c r="J60" s="71"/>
      <c r="K60" s="71"/>
      <c r="L60" s="136"/>
      <c r="M60" s="71"/>
      <c r="N60" s="71"/>
      <c r="O60" s="73">
        <v>1.1000000000000001</v>
      </c>
      <c r="P60" s="67">
        <f t="shared" si="0"/>
        <v>5.5</v>
      </c>
      <c r="Q60" s="136"/>
      <c r="R60" s="136"/>
      <c r="S60" s="136"/>
      <c r="T60" s="136"/>
      <c r="U60" s="136"/>
      <c r="V60" s="136"/>
      <c r="W60" s="136" t="s">
        <v>2279</v>
      </c>
      <c r="X60" s="70" t="s">
        <v>2280</v>
      </c>
      <c r="Y60" s="136" t="s">
        <v>2351</v>
      </c>
      <c r="Z60" s="136" t="s">
        <v>20</v>
      </c>
      <c r="AA60" s="49"/>
      <c r="AB60" s="51"/>
      <c r="AC60" s="51"/>
    </row>
    <row r="61" spans="1:29" s="110" customFormat="1" ht="94.5" x14ac:dyDescent="0.25">
      <c r="A61" s="136">
        <f t="shared" si="1"/>
        <v>55</v>
      </c>
      <c r="B61" s="136" t="s">
        <v>2442</v>
      </c>
      <c r="C61" s="136" t="s">
        <v>627</v>
      </c>
      <c r="D61" s="136" t="s">
        <v>626</v>
      </c>
      <c r="E61" s="136"/>
      <c r="F61" s="71" t="s">
        <v>2278</v>
      </c>
      <c r="G61" s="136" t="s">
        <v>2307</v>
      </c>
      <c r="H61" s="136" t="s">
        <v>2307</v>
      </c>
      <c r="I61" s="71">
        <v>3</v>
      </c>
      <c r="J61" s="71"/>
      <c r="K61" s="71"/>
      <c r="L61" s="136"/>
      <c r="M61" s="71"/>
      <c r="N61" s="71"/>
      <c r="O61" s="73">
        <v>1.1000000000000001</v>
      </c>
      <c r="P61" s="67">
        <f t="shared" si="0"/>
        <v>3.3000000000000003</v>
      </c>
      <c r="Q61" s="136"/>
      <c r="R61" s="136"/>
      <c r="S61" s="136"/>
      <c r="T61" s="136"/>
      <c r="U61" s="136"/>
      <c r="V61" s="136"/>
      <c r="W61" s="136" t="s">
        <v>2279</v>
      </c>
      <c r="X61" s="72" t="s">
        <v>2280</v>
      </c>
      <c r="Y61" s="71" t="s">
        <v>2351</v>
      </c>
      <c r="Z61" s="71" t="s">
        <v>577</v>
      </c>
      <c r="AA61" s="49"/>
      <c r="AB61" s="51"/>
      <c r="AC61" s="51"/>
    </row>
    <row r="62" spans="1:29" s="110" customFormat="1" ht="94.5" x14ac:dyDescent="0.25">
      <c r="A62" s="136">
        <f t="shared" si="1"/>
        <v>56</v>
      </c>
      <c r="B62" s="136" t="s">
        <v>2443</v>
      </c>
      <c r="C62" s="136" t="s">
        <v>629</v>
      </c>
      <c r="D62" s="136" t="s">
        <v>628</v>
      </c>
      <c r="E62" s="136"/>
      <c r="F62" s="71" t="s">
        <v>2286</v>
      </c>
      <c r="G62" s="136" t="s">
        <v>2444</v>
      </c>
      <c r="H62" s="136" t="s">
        <v>2444</v>
      </c>
      <c r="I62" s="136">
        <v>3</v>
      </c>
      <c r="J62" s="230"/>
      <c r="K62" s="230"/>
      <c r="L62" s="136"/>
      <c r="M62" s="230"/>
      <c r="N62" s="230"/>
      <c r="O62" s="67">
        <v>0.75</v>
      </c>
      <c r="P62" s="67">
        <f t="shared" si="0"/>
        <v>2.25</v>
      </c>
      <c r="Q62" s="136"/>
      <c r="R62" s="136"/>
      <c r="S62" s="136"/>
      <c r="T62" s="136"/>
      <c r="U62" s="136"/>
      <c r="V62" s="136"/>
      <c r="W62" s="136" t="s">
        <v>2279</v>
      </c>
      <c r="X62" s="72" t="s">
        <v>2280</v>
      </c>
      <c r="Y62" s="71" t="s">
        <v>2351</v>
      </c>
      <c r="Z62" s="71" t="s">
        <v>577</v>
      </c>
      <c r="AA62" s="49"/>
      <c r="AB62" s="51"/>
      <c r="AC62" s="51"/>
    </row>
    <row r="63" spans="1:29" s="110" customFormat="1" ht="94.5" x14ac:dyDescent="0.25">
      <c r="A63" s="136">
        <f t="shared" si="1"/>
        <v>57</v>
      </c>
      <c r="B63" s="136" t="s">
        <v>2445</v>
      </c>
      <c r="C63" s="136" t="s">
        <v>631</v>
      </c>
      <c r="D63" s="136" t="s">
        <v>630</v>
      </c>
      <c r="E63" s="136"/>
      <c r="F63" s="71" t="s">
        <v>2278</v>
      </c>
      <c r="G63" s="136" t="s">
        <v>2309</v>
      </c>
      <c r="H63" s="136" t="s">
        <v>2309</v>
      </c>
      <c r="I63" s="71">
        <v>3</v>
      </c>
      <c r="J63" s="71"/>
      <c r="K63" s="71"/>
      <c r="L63" s="136"/>
      <c r="M63" s="71"/>
      <c r="N63" s="71"/>
      <c r="O63" s="73">
        <v>1.1000000000000001</v>
      </c>
      <c r="P63" s="67">
        <f t="shared" si="0"/>
        <v>3.3000000000000003</v>
      </c>
      <c r="Q63" s="136"/>
      <c r="R63" s="136"/>
      <c r="S63" s="136"/>
      <c r="T63" s="136"/>
      <c r="U63" s="136"/>
      <c r="V63" s="136"/>
      <c r="W63" s="136" t="s">
        <v>2279</v>
      </c>
      <c r="X63" s="72" t="s">
        <v>2280</v>
      </c>
      <c r="Y63" s="71" t="s">
        <v>2351</v>
      </c>
      <c r="Z63" s="71" t="s">
        <v>577</v>
      </c>
      <c r="AA63" s="49"/>
      <c r="AB63" s="51"/>
      <c r="AC63" s="51"/>
    </row>
    <row r="64" spans="1:29" s="110" customFormat="1" ht="94.5" x14ac:dyDescent="0.25">
      <c r="A64" s="136">
        <f t="shared" si="1"/>
        <v>58</v>
      </c>
      <c r="B64" s="136" t="s">
        <v>2446</v>
      </c>
      <c r="C64" s="136" t="s">
        <v>633</v>
      </c>
      <c r="D64" s="136" t="s">
        <v>632</v>
      </c>
      <c r="E64" s="136"/>
      <c r="F64" s="136"/>
      <c r="G64" s="136"/>
      <c r="H64" s="136"/>
      <c r="I64" s="136">
        <v>1</v>
      </c>
      <c r="J64" s="230"/>
      <c r="K64" s="230"/>
      <c r="L64" s="136"/>
      <c r="M64" s="230"/>
      <c r="N64" s="230"/>
      <c r="O64" s="67">
        <v>0.75</v>
      </c>
      <c r="P64" s="67">
        <f t="shared" si="0"/>
        <v>0.75</v>
      </c>
      <c r="Q64" s="136"/>
      <c r="R64" s="136"/>
      <c r="S64" s="136"/>
      <c r="T64" s="136"/>
      <c r="U64" s="136"/>
      <c r="V64" s="136"/>
      <c r="W64" s="136" t="s">
        <v>2279</v>
      </c>
      <c r="X64" s="72" t="s">
        <v>2280</v>
      </c>
      <c r="Y64" s="71" t="s">
        <v>2351</v>
      </c>
      <c r="Z64" s="71" t="s">
        <v>577</v>
      </c>
      <c r="AA64" s="49"/>
      <c r="AB64" s="51"/>
      <c r="AC64" s="51"/>
    </row>
    <row r="65" spans="1:29" s="110" customFormat="1" ht="110.25" x14ac:dyDescent="0.25">
      <c r="A65" s="136">
        <f t="shared" si="1"/>
        <v>59</v>
      </c>
      <c r="B65" s="136" t="s">
        <v>2447</v>
      </c>
      <c r="C65" s="136" t="s">
        <v>2449</v>
      </c>
      <c r="D65" s="136" t="s">
        <v>2448</v>
      </c>
      <c r="E65" s="136"/>
      <c r="F65" s="136" t="s">
        <v>2450</v>
      </c>
      <c r="G65" s="136" t="s">
        <v>2285</v>
      </c>
      <c r="H65" s="136" t="s">
        <v>2285</v>
      </c>
      <c r="I65" s="136">
        <v>1</v>
      </c>
      <c r="J65" s="230"/>
      <c r="K65" s="230"/>
      <c r="L65" s="136"/>
      <c r="M65" s="230"/>
      <c r="N65" s="230"/>
      <c r="O65" s="67">
        <v>0.75</v>
      </c>
      <c r="P65" s="67">
        <f t="shared" si="0"/>
        <v>0.75</v>
      </c>
      <c r="Q65" s="136"/>
      <c r="R65" s="136"/>
      <c r="S65" s="136"/>
      <c r="T65" s="136"/>
      <c r="U65" s="136"/>
      <c r="V65" s="136"/>
      <c r="W65" s="136" t="s">
        <v>2451</v>
      </c>
      <c r="X65" s="70" t="s">
        <v>2452</v>
      </c>
      <c r="Y65" s="136" t="s">
        <v>2453</v>
      </c>
      <c r="Z65" s="136"/>
      <c r="AA65" s="49"/>
      <c r="AB65" s="51"/>
      <c r="AC65" s="51"/>
    </row>
    <row r="66" spans="1:29" s="110" customFormat="1" ht="94.5" x14ac:dyDescent="0.25">
      <c r="A66" s="136">
        <f t="shared" si="1"/>
        <v>60</v>
      </c>
      <c r="B66" s="136" t="s">
        <v>2454</v>
      </c>
      <c r="C66" s="136" t="s">
        <v>2456</v>
      </c>
      <c r="D66" s="136" t="s">
        <v>2455</v>
      </c>
      <c r="E66" s="136"/>
      <c r="F66" s="136"/>
      <c r="G66" s="136" t="s">
        <v>2457</v>
      </c>
      <c r="H66" s="136" t="s">
        <v>2457</v>
      </c>
      <c r="I66" s="136">
        <v>1</v>
      </c>
      <c r="J66" s="230"/>
      <c r="K66" s="230"/>
      <c r="L66" s="136"/>
      <c r="M66" s="230"/>
      <c r="N66" s="230"/>
      <c r="O66" s="67">
        <v>0.75</v>
      </c>
      <c r="P66" s="67">
        <f t="shared" si="0"/>
        <v>0.75</v>
      </c>
      <c r="Q66" s="136"/>
      <c r="R66" s="136"/>
      <c r="S66" s="136"/>
      <c r="T66" s="136"/>
      <c r="U66" s="136"/>
      <c r="V66" s="136"/>
      <c r="W66" s="136" t="s">
        <v>2279</v>
      </c>
      <c r="X66" s="72" t="s">
        <v>2280</v>
      </c>
      <c r="Y66" s="71" t="s">
        <v>2351</v>
      </c>
      <c r="Z66" s="71"/>
      <c r="AA66" s="49"/>
      <c r="AB66" s="51"/>
      <c r="AC66" s="51"/>
    </row>
    <row r="67" spans="1:29" s="110" customFormat="1" ht="94.5" x14ac:dyDescent="0.25">
      <c r="A67" s="136">
        <f t="shared" si="1"/>
        <v>61</v>
      </c>
      <c r="B67" s="136" t="s">
        <v>2454</v>
      </c>
      <c r="C67" s="136" t="s">
        <v>2459</v>
      </c>
      <c r="D67" s="136" t="s">
        <v>2458</v>
      </c>
      <c r="E67" s="136"/>
      <c r="F67" s="136"/>
      <c r="G67" s="136"/>
      <c r="H67" s="136"/>
      <c r="I67" s="136">
        <v>1</v>
      </c>
      <c r="J67" s="230"/>
      <c r="K67" s="230"/>
      <c r="L67" s="136"/>
      <c r="M67" s="230"/>
      <c r="N67" s="230"/>
      <c r="O67" s="67">
        <v>0.75</v>
      </c>
      <c r="P67" s="67">
        <f t="shared" si="0"/>
        <v>0.75</v>
      </c>
      <c r="Q67" s="136"/>
      <c r="R67" s="136"/>
      <c r="S67" s="136"/>
      <c r="T67" s="136"/>
      <c r="U67" s="136"/>
      <c r="V67" s="136"/>
      <c r="W67" s="136" t="s">
        <v>2279</v>
      </c>
      <c r="X67" s="72" t="s">
        <v>2280</v>
      </c>
      <c r="Y67" s="71" t="s">
        <v>2351</v>
      </c>
      <c r="Z67" s="71"/>
      <c r="AA67" s="49"/>
      <c r="AB67" s="51"/>
      <c r="AC67" s="51"/>
    </row>
    <row r="68" spans="1:29" s="110" customFormat="1" ht="94.5" x14ac:dyDescent="0.25">
      <c r="A68" s="136">
        <f t="shared" si="1"/>
        <v>62</v>
      </c>
      <c r="B68" s="136" t="s">
        <v>2454</v>
      </c>
      <c r="C68" s="136" t="s">
        <v>2461</v>
      </c>
      <c r="D68" s="136" t="s">
        <v>2460</v>
      </c>
      <c r="E68" s="136"/>
      <c r="F68" s="136"/>
      <c r="G68" s="136" t="s">
        <v>2457</v>
      </c>
      <c r="H68" s="136" t="s">
        <v>2457</v>
      </c>
      <c r="I68" s="136">
        <v>1</v>
      </c>
      <c r="J68" s="230"/>
      <c r="K68" s="230"/>
      <c r="L68" s="136"/>
      <c r="M68" s="230"/>
      <c r="N68" s="230"/>
      <c r="O68" s="67">
        <v>0.75</v>
      </c>
      <c r="P68" s="67">
        <f t="shared" si="0"/>
        <v>0.75</v>
      </c>
      <c r="Q68" s="136"/>
      <c r="R68" s="136"/>
      <c r="S68" s="136"/>
      <c r="T68" s="136"/>
      <c r="U68" s="136"/>
      <c r="V68" s="136"/>
      <c r="W68" s="136" t="s">
        <v>2279</v>
      </c>
      <c r="X68" s="72" t="s">
        <v>2280</v>
      </c>
      <c r="Y68" s="71" t="s">
        <v>2351</v>
      </c>
      <c r="Z68" s="71"/>
      <c r="AA68" s="49"/>
      <c r="AB68" s="51"/>
      <c r="AC68" s="51"/>
    </row>
    <row r="69" spans="1:29" s="110" customFormat="1" ht="15.75" x14ac:dyDescent="0.25">
      <c r="A69" s="344" t="s">
        <v>2835</v>
      </c>
      <c r="B69" s="344"/>
      <c r="C69" s="344"/>
      <c r="D69" s="344"/>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51"/>
      <c r="AC69" s="51"/>
    </row>
    <row r="70" spans="1:29" s="110" customFormat="1" ht="94.5" x14ac:dyDescent="0.25">
      <c r="A70" s="136">
        <f>A68+1</f>
        <v>63</v>
      </c>
      <c r="B70" s="136" t="s">
        <v>2462</v>
      </c>
      <c r="C70" s="136" t="s">
        <v>635</v>
      </c>
      <c r="D70" s="136" t="s">
        <v>634</v>
      </c>
      <c r="E70" s="136"/>
      <c r="F70" s="71" t="s">
        <v>2278</v>
      </c>
      <c r="G70" s="136" t="s">
        <v>2307</v>
      </c>
      <c r="H70" s="136" t="s">
        <v>2307</v>
      </c>
      <c r="I70" s="71">
        <v>5</v>
      </c>
      <c r="J70" s="71"/>
      <c r="K70" s="71"/>
      <c r="L70" s="136"/>
      <c r="M70" s="71"/>
      <c r="N70" s="71"/>
      <c r="O70" s="73">
        <v>1.1000000000000001</v>
      </c>
      <c r="P70" s="67">
        <f>I70*O70</f>
        <v>5.5</v>
      </c>
      <c r="Q70" s="136"/>
      <c r="R70" s="136"/>
      <c r="S70" s="136"/>
      <c r="T70" s="136"/>
      <c r="U70" s="136"/>
      <c r="V70" s="136"/>
      <c r="W70" s="136" t="s">
        <v>2279</v>
      </c>
      <c r="X70" s="70" t="s">
        <v>2280</v>
      </c>
      <c r="Y70" s="136" t="s">
        <v>2351</v>
      </c>
      <c r="Z70" s="136" t="s">
        <v>20</v>
      </c>
      <c r="AA70" s="49"/>
      <c r="AB70" s="51"/>
      <c r="AC70" s="51"/>
    </row>
    <row r="71" spans="1:29" s="110" customFormat="1" ht="94.5" x14ac:dyDescent="0.25">
      <c r="A71" s="136">
        <f>A70+1</f>
        <v>64</v>
      </c>
      <c r="B71" s="136" t="s">
        <v>2463</v>
      </c>
      <c r="C71" s="136" t="s">
        <v>637</v>
      </c>
      <c r="D71" s="136" t="s">
        <v>636</v>
      </c>
      <c r="E71" s="136"/>
      <c r="F71" s="71" t="s">
        <v>2278</v>
      </c>
      <c r="G71" s="136" t="s">
        <v>2307</v>
      </c>
      <c r="H71" s="136" t="s">
        <v>2307</v>
      </c>
      <c r="I71" s="71">
        <v>5</v>
      </c>
      <c r="J71" s="71"/>
      <c r="K71" s="71"/>
      <c r="L71" s="136"/>
      <c r="M71" s="71"/>
      <c r="N71" s="71"/>
      <c r="O71" s="73">
        <v>1.1000000000000001</v>
      </c>
      <c r="P71" s="67">
        <f t="shared" ref="P71:P88" si="2">I71*O71</f>
        <v>5.5</v>
      </c>
      <c r="Q71" s="136"/>
      <c r="R71" s="136"/>
      <c r="S71" s="136"/>
      <c r="T71" s="136"/>
      <c r="U71" s="136"/>
      <c r="V71" s="136"/>
      <c r="W71" s="136" t="s">
        <v>2279</v>
      </c>
      <c r="X71" s="70" t="s">
        <v>2280</v>
      </c>
      <c r="Y71" s="136" t="s">
        <v>2351</v>
      </c>
      <c r="Z71" s="136" t="s">
        <v>20</v>
      </c>
      <c r="AA71" s="49"/>
      <c r="AB71" s="51"/>
      <c r="AC71" s="51"/>
    </row>
    <row r="72" spans="1:29" s="110" customFormat="1" ht="94.5" x14ac:dyDescent="0.25">
      <c r="A72" s="136">
        <f t="shared" ref="A72:A87" si="3">A71+1</f>
        <v>65</v>
      </c>
      <c r="B72" s="136" t="s">
        <v>2464</v>
      </c>
      <c r="C72" s="136" t="s">
        <v>639</v>
      </c>
      <c r="D72" s="136" t="s">
        <v>638</v>
      </c>
      <c r="E72" s="136"/>
      <c r="F72" s="71" t="s">
        <v>2278</v>
      </c>
      <c r="G72" s="136" t="s">
        <v>2307</v>
      </c>
      <c r="H72" s="136" t="s">
        <v>2307</v>
      </c>
      <c r="I72" s="71">
        <v>5</v>
      </c>
      <c r="J72" s="71"/>
      <c r="K72" s="71"/>
      <c r="L72" s="136"/>
      <c r="M72" s="71"/>
      <c r="N72" s="71"/>
      <c r="O72" s="73">
        <v>1.1000000000000001</v>
      </c>
      <c r="P72" s="67">
        <f t="shared" si="2"/>
        <v>5.5</v>
      </c>
      <c r="Q72" s="136"/>
      <c r="R72" s="136"/>
      <c r="S72" s="136"/>
      <c r="T72" s="136"/>
      <c r="U72" s="136"/>
      <c r="V72" s="136"/>
      <c r="W72" s="136" t="s">
        <v>2279</v>
      </c>
      <c r="X72" s="70" t="s">
        <v>2280</v>
      </c>
      <c r="Y72" s="136" t="s">
        <v>2351</v>
      </c>
      <c r="Z72" s="136" t="s">
        <v>20</v>
      </c>
      <c r="AA72" s="49"/>
      <c r="AB72" s="51"/>
      <c r="AC72" s="51"/>
    </row>
    <row r="73" spans="1:29" s="110" customFormat="1" ht="94.5" x14ac:dyDescent="0.25">
      <c r="A73" s="136">
        <f t="shared" si="3"/>
        <v>66</v>
      </c>
      <c r="B73" s="136" t="s">
        <v>2465</v>
      </c>
      <c r="C73" s="136" t="s">
        <v>2467</v>
      </c>
      <c r="D73" s="136" t="s">
        <v>2466</v>
      </c>
      <c r="E73" s="136"/>
      <c r="F73" s="136" t="s">
        <v>2365</v>
      </c>
      <c r="G73" s="136" t="s">
        <v>2468</v>
      </c>
      <c r="H73" s="136" t="s">
        <v>2468</v>
      </c>
      <c r="I73" s="136">
        <v>2</v>
      </c>
      <c r="J73" s="230"/>
      <c r="K73" s="230"/>
      <c r="L73" s="136"/>
      <c r="M73" s="230"/>
      <c r="N73" s="230"/>
      <c r="O73" s="67">
        <v>3</v>
      </c>
      <c r="P73" s="67">
        <f t="shared" si="2"/>
        <v>6</v>
      </c>
      <c r="Q73" s="136"/>
      <c r="R73" s="136"/>
      <c r="S73" s="136"/>
      <c r="T73" s="136"/>
      <c r="U73" s="136"/>
      <c r="V73" s="136"/>
      <c r="W73" s="136" t="s">
        <v>2469</v>
      </c>
      <c r="X73" s="70" t="s">
        <v>2470</v>
      </c>
      <c r="Y73" s="136" t="s">
        <v>2471</v>
      </c>
      <c r="Z73" s="136" t="s">
        <v>2297</v>
      </c>
      <c r="AA73" s="49"/>
      <c r="AB73" s="51"/>
      <c r="AC73" s="51"/>
    </row>
    <row r="74" spans="1:29" s="110" customFormat="1" ht="94.5" x14ac:dyDescent="0.25">
      <c r="A74" s="136">
        <f t="shared" si="3"/>
        <v>67</v>
      </c>
      <c r="B74" s="136" t="s">
        <v>2472</v>
      </c>
      <c r="C74" s="136" t="s">
        <v>641</v>
      </c>
      <c r="D74" s="136" t="s">
        <v>640</v>
      </c>
      <c r="E74" s="136"/>
      <c r="F74" s="71" t="s">
        <v>2278</v>
      </c>
      <c r="G74" s="136" t="s">
        <v>2309</v>
      </c>
      <c r="H74" s="136" t="s">
        <v>2309</v>
      </c>
      <c r="I74" s="71">
        <v>3</v>
      </c>
      <c r="J74" s="71"/>
      <c r="K74" s="71"/>
      <c r="L74" s="136"/>
      <c r="M74" s="71"/>
      <c r="N74" s="71"/>
      <c r="O74" s="73">
        <v>1.1000000000000001</v>
      </c>
      <c r="P74" s="67">
        <f t="shared" si="2"/>
        <v>3.3000000000000003</v>
      </c>
      <c r="Q74" s="136"/>
      <c r="R74" s="136"/>
      <c r="S74" s="136"/>
      <c r="T74" s="136"/>
      <c r="U74" s="136"/>
      <c r="V74" s="136"/>
      <c r="W74" s="136" t="s">
        <v>2279</v>
      </c>
      <c r="X74" s="70" t="s">
        <v>2280</v>
      </c>
      <c r="Y74" s="136" t="s">
        <v>2351</v>
      </c>
      <c r="Z74" s="136" t="s">
        <v>20</v>
      </c>
      <c r="AA74" s="49"/>
      <c r="AB74" s="51"/>
      <c r="AC74" s="51"/>
    </row>
    <row r="75" spans="1:29" s="110" customFormat="1" ht="94.5" x14ac:dyDescent="0.25">
      <c r="A75" s="136">
        <f t="shared" si="3"/>
        <v>68</v>
      </c>
      <c r="B75" s="136" t="s">
        <v>2473</v>
      </c>
      <c r="C75" s="136" t="s">
        <v>643</v>
      </c>
      <c r="D75" s="136" t="s">
        <v>642</v>
      </c>
      <c r="E75" s="136"/>
      <c r="F75" s="71" t="s">
        <v>2278</v>
      </c>
      <c r="G75" s="136" t="s">
        <v>2309</v>
      </c>
      <c r="H75" s="136" t="s">
        <v>2309</v>
      </c>
      <c r="I75" s="71">
        <v>3</v>
      </c>
      <c r="J75" s="71"/>
      <c r="K75" s="71"/>
      <c r="L75" s="136"/>
      <c r="M75" s="71"/>
      <c r="N75" s="71"/>
      <c r="O75" s="73">
        <v>1.1000000000000001</v>
      </c>
      <c r="P75" s="67">
        <f t="shared" si="2"/>
        <v>3.3000000000000003</v>
      </c>
      <c r="Q75" s="136"/>
      <c r="R75" s="136"/>
      <c r="S75" s="136"/>
      <c r="T75" s="136"/>
      <c r="U75" s="136"/>
      <c r="V75" s="136"/>
      <c r="W75" s="136" t="s">
        <v>2279</v>
      </c>
      <c r="X75" s="70" t="s">
        <v>2280</v>
      </c>
      <c r="Y75" s="136" t="s">
        <v>2351</v>
      </c>
      <c r="Z75" s="136" t="s">
        <v>20</v>
      </c>
      <c r="AA75" s="49"/>
      <c r="AB75" s="51"/>
      <c r="AC75" s="51"/>
    </row>
    <row r="76" spans="1:29" s="110" customFormat="1" ht="78.75" x14ac:dyDescent="0.25">
      <c r="A76" s="136">
        <f t="shared" si="3"/>
        <v>69</v>
      </c>
      <c r="B76" s="136" t="s">
        <v>2474</v>
      </c>
      <c r="C76" s="136"/>
      <c r="D76" s="136"/>
      <c r="E76" s="136"/>
      <c r="F76" s="136"/>
      <c r="G76" s="136" t="s">
        <v>2412</v>
      </c>
      <c r="H76" s="136" t="s">
        <v>2412</v>
      </c>
      <c r="I76" s="136">
        <v>1</v>
      </c>
      <c r="J76" s="230"/>
      <c r="K76" s="230"/>
      <c r="L76" s="136"/>
      <c r="M76" s="230"/>
      <c r="N76" s="230"/>
      <c r="O76" s="67">
        <v>1.1000000000000001</v>
      </c>
      <c r="P76" s="67">
        <f t="shared" si="2"/>
        <v>1.1000000000000001</v>
      </c>
      <c r="Q76" s="136"/>
      <c r="R76" s="136"/>
      <c r="S76" s="136"/>
      <c r="T76" s="136"/>
      <c r="U76" s="136"/>
      <c r="V76" s="136"/>
      <c r="W76" s="136" t="s">
        <v>2475</v>
      </c>
      <c r="X76" s="70" t="s">
        <v>2414</v>
      </c>
      <c r="Y76" s="136" t="s">
        <v>2415</v>
      </c>
      <c r="Z76" s="136"/>
      <c r="AA76" s="49"/>
      <c r="AB76" s="51"/>
      <c r="AC76" s="51"/>
    </row>
    <row r="77" spans="1:29" s="110" customFormat="1" ht="94.5" x14ac:dyDescent="0.25">
      <c r="A77" s="136">
        <f t="shared" si="3"/>
        <v>70</v>
      </c>
      <c r="B77" s="136" t="s">
        <v>2476</v>
      </c>
      <c r="C77" s="136" t="s">
        <v>645</v>
      </c>
      <c r="D77" s="136" t="s">
        <v>644</v>
      </c>
      <c r="E77" s="136"/>
      <c r="F77" s="71" t="s">
        <v>2278</v>
      </c>
      <c r="G77" s="136" t="s">
        <v>2309</v>
      </c>
      <c r="H77" s="136" t="s">
        <v>2309</v>
      </c>
      <c r="I77" s="71">
        <v>3</v>
      </c>
      <c r="J77" s="71"/>
      <c r="K77" s="71"/>
      <c r="L77" s="136"/>
      <c r="M77" s="71"/>
      <c r="N77" s="71"/>
      <c r="O77" s="73">
        <v>1.1000000000000001</v>
      </c>
      <c r="P77" s="67">
        <f t="shared" si="2"/>
        <v>3.3000000000000003</v>
      </c>
      <c r="Q77" s="136"/>
      <c r="R77" s="136"/>
      <c r="S77" s="136"/>
      <c r="T77" s="136"/>
      <c r="U77" s="136"/>
      <c r="V77" s="136"/>
      <c r="W77" s="136" t="s">
        <v>2279</v>
      </c>
      <c r="X77" s="70" t="s">
        <v>2280</v>
      </c>
      <c r="Y77" s="136" t="s">
        <v>2351</v>
      </c>
      <c r="Z77" s="136" t="s">
        <v>20</v>
      </c>
      <c r="AA77" s="49"/>
      <c r="AB77" s="51"/>
      <c r="AC77" s="51"/>
    </row>
    <row r="78" spans="1:29" s="110" customFormat="1" ht="94.5" x14ac:dyDescent="0.25">
      <c r="A78" s="136">
        <f t="shared" si="3"/>
        <v>71</v>
      </c>
      <c r="B78" s="136" t="s">
        <v>2477</v>
      </c>
      <c r="C78" s="136" t="s">
        <v>647</v>
      </c>
      <c r="D78" s="136" t="s">
        <v>646</v>
      </c>
      <c r="E78" s="136"/>
      <c r="F78" s="71" t="s">
        <v>2278</v>
      </c>
      <c r="G78" s="136" t="s">
        <v>2309</v>
      </c>
      <c r="H78" s="136" t="s">
        <v>2309</v>
      </c>
      <c r="I78" s="71">
        <v>3</v>
      </c>
      <c r="J78" s="71"/>
      <c r="K78" s="71"/>
      <c r="L78" s="136"/>
      <c r="M78" s="71"/>
      <c r="N78" s="71"/>
      <c r="O78" s="73">
        <v>1.1000000000000001</v>
      </c>
      <c r="P78" s="67">
        <f>I78*O78</f>
        <v>3.3000000000000003</v>
      </c>
      <c r="Q78" s="136"/>
      <c r="R78" s="136"/>
      <c r="S78" s="136"/>
      <c r="T78" s="136"/>
      <c r="U78" s="136"/>
      <c r="V78" s="136"/>
      <c r="W78" s="136" t="s">
        <v>2279</v>
      </c>
      <c r="X78" s="70" t="s">
        <v>2280</v>
      </c>
      <c r="Y78" s="136" t="s">
        <v>2351</v>
      </c>
      <c r="Z78" s="136" t="s">
        <v>20</v>
      </c>
      <c r="AA78" s="49"/>
      <c r="AB78" s="51"/>
      <c r="AC78" s="51"/>
    </row>
    <row r="79" spans="1:29" s="110" customFormat="1" ht="94.5" x14ac:dyDescent="0.25">
      <c r="A79" s="136">
        <f t="shared" si="3"/>
        <v>72</v>
      </c>
      <c r="B79" s="136" t="s">
        <v>2478</v>
      </c>
      <c r="C79" s="136" t="s">
        <v>649</v>
      </c>
      <c r="D79" s="136" t="s">
        <v>648</v>
      </c>
      <c r="E79" s="136"/>
      <c r="F79" s="71" t="s">
        <v>2278</v>
      </c>
      <c r="G79" s="136" t="s">
        <v>2309</v>
      </c>
      <c r="H79" s="136" t="s">
        <v>2309</v>
      </c>
      <c r="I79" s="71">
        <v>3</v>
      </c>
      <c r="J79" s="71"/>
      <c r="K79" s="71"/>
      <c r="L79" s="136"/>
      <c r="M79" s="71"/>
      <c r="N79" s="71"/>
      <c r="O79" s="73">
        <v>1.1000000000000001</v>
      </c>
      <c r="P79" s="67">
        <f t="shared" si="2"/>
        <v>3.3000000000000003</v>
      </c>
      <c r="Q79" s="136"/>
      <c r="R79" s="136"/>
      <c r="S79" s="136"/>
      <c r="T79" s="136"/>
      <c r="U79" s="136"/>
      <c r="V79" s="136"/>
      <c r="W79" s="136" t="s">
        <v>2279</v>
      </c>
      <c r="X79" s="70" t="s">
        <v>2280</v>
      </c>
      <c r="Y79" s="136" t="s">
        <v>2351</v>
      </c>
      <c r="Z79" s="136" t="s">
        <v>20</v>
      </c>
      <c r="AA79" s="49"/>
      <c r="AB79" s="51"/>
      <c r="AC79" s="51"/>
    </row>
    <row r="80" spans="1:29" s="110" customFormat="1" ht="94.5" x14ac:dyDescent="0.25">
      <c r="A80" s="136">
        <f t="shared" si="3"/>
        <v>73</v>
      </c>
      <c r="B80" s="136" t="s">
        <v>2479</v>
      </c>
      <c r="C80" s="136" t="s">
        <v>651</v>
      </c>
      <c r="D80" s="136" t="s">
        <v>650</v>
      </c>
      <c r="E80" s="136"/>
      <c r="F80" s="71" t="s">
        <v>2278</v>
      </c>
      <c r="G80" s="136" t="s">
        <v>2309</v>
      </c>
      <c r="H80" s="136" t="s">
        <v>2309</v>
      </c>
      <c r="I80" s="71">
        <v>3</v>
      </c>
      <c r="J80" s="71"/>
      <c r="K80" s="71"/>
      <c r="L80" s="136"/>
      <c r="M80" s="71"/>
      <c r="N80" s="71"/>
      <c r="O80" s="73">
        <v>1.1000000000000001</v>
      </c>
      <c r="P80" s="67">
        <f t="shared" si="2"/>
        <v>3.3000000000000003</v>
      </c>
      <c r="Q80" s="136"/>
      <c r="R80" s="136"/>
      <c r="S80" s="136"/>
      <c r="T80" s="136"/>
      <c r="U80" s="136"/>
      <c r="V80" s="136"/>
      <c r="W80" s="136" t="s">
        <v>2279</v>
      </c>
      <c r="X80" s="70" t="s">
        <v>2280</v>
      </c>
      <c r="Y80" s="136" t="s">
        <v>2351</v>
      </c>
      <c r="Z80" s="136" t="s">
        <v>20</v>
      </c>
      <c r="AA80" s="49"/>
      <c r="AB80" s="51"/>
      <c r="AC80" s="51"/>
    </row>
    <row r="81" spans="1:29" s="110" customFormat="1" ht="94.5" x14ac:dyDescent="0.25">
      <c r="A81" s="136">
        <f t="shared" si="3"/>
        <v>74</v>
      </c>
      <c r="B81" s="136" t="s">
        <v>2480</v>
      </c>
      <c r="C81" s="136" t="s">
        <v>653</v>
      </c>
      <c r="D81" s="136" t="s">
        <v>652</v>
      </c>
      <c r="E81" s="136"/>
      <c r="F81" s="71" t="s">
        <v>2278</v>
      </c>
      <c r="G81" s="136" t="s">
        <v>2309</v>
      </c>
      <c r="H81" s="136" t="s">
        <v>2309</v>
      </c>
      <c r="I81" s="71">
        <v>3</v>
      </c>
      <c r="J81" s="71"/>
      <c r="K81" s="71"/>
      <c r="L81" s="136"/>
      <c r="M81" s="71"/>
      <c r="N81" s="71"/>
      <c r="O81" s="73">
        <v>1.1000000000000001</v>
      </c>
      <c r="P81" s="67">
        <f t="shared" si="2"/>
        <v>3.3000000000000003</v>
      </c>
      <c r="Q81" s="136"/>
      <c r="R81" s="136"/>
      <c r="S81" s="136"/>
      <c r="T81" s="136"/>
      <c r="U81" s="136"/>
      <c r="V81" s="136"/>
      <c r="W81" s="136" t="s">
        <v>2279</v>
      </c>
      <c r="X81" s="70" t="s">
        <v>2280</v>
      </c>
      <c r="Y81" s="136" t="s">
        <v>2351</v>
      </c>
      <c r="Z81" s="136" t="s">
        <v>20</v>
      </c>
      <c r="AA81" s="49"/>
      <c r="AB81" s="51"/>
      <c r="AC81" s="51"/>
    </row>
    <row r="82" spans="1:29" s="110" customFormat="1" ht="94.5" x14ac:dyDescent="0.25">
      <c r="A82" s="136">
        <f t="shared" si="3"/>
        <v>75</v>
      </c>
      <c r="B82" s="136" t="s">
        <v>2481</v>
      </c>
      <c r="C82" s="136" t="s">
        <v>2483</v>
      </c>
      <c r="D82" s="136" t="s">
        <v>2482</v>
      </c>
      <c r="E82" s="136"/>
      <c r="F82" s="71" t="s">
        <v>2278</v>
      </c>
      <c r="G82" s="136" t="s">
        <v>2307</v>
      </c>
      <c r="H82" s="136" t="s">
        <v>2307</v>
      </c>
      <c r="I82" s="71">
        <v>5</v>
      </c>
      <c r="J82" s="71"/>
      <c r="K82" s="71"/>
      <c r="L82" s="136"/>
      <c r="M82" s="71"/>
      <c r="N82" s="71"/>
      <c r="O82" s="73">
        <v>1.1000000000000001</v>
      </c>
      <c r="P82" s="67">
        <f t="shared" si="2"/>
        <v>5.5</v>
      </c>
      <c r="Q82" s="136"/>
      <c r="R82" s="136"/>
      <c r="S82" s="136"/>
      <c r="T82" s="136"/>
      <c r="U82" s="136"/>
      <c r="V82" s="136"/>
      <c r="W82" s="136" t="s">
        <v>2279</v>
      </c>
      <c r="X82" s="70" t="s">
        <v>2280</v>
      </c>
      <c r="Y82" s="136" t="s">
        <v>2351</v>
      </c>
      <c r="Z82" s="136" t="s">
        <v>20</v>
      </c>
      <c r="AA82" s="49"/>
      <c r="AB82" s="51"/>
      <c r="AC82" s="51"/>
    </row>
    <row r="83" spans="1:29" s="110" customFormat="1" ht="94.5" x14ac:dyDescent="0.25">
      <c r="A83" s="136">
        <f t="shared" si="3"/>
        <v>76</v>
      </c>
      <c r="B83" s="136" t="s">
        <v>2484</v>
      </c>
      <c r="C83" s="136" t="s">
        <v>656</v>
      </c>
      <c r="D83" s="136" t="s">
        <v>655</v>
      </c>
      <c r="E83" s="136"/>
      <c r="F83" s="71" t="s">
        <v>2278</v>
      </c>
      <c r="G83" s="136" t="s">
        <v>2307</v>
      </c>
      <c r="H83" s="136" t="s">
        <v>2307</v>
      </c>
      <c r="I83" s="71">
        <v>5</v>
      </c>
      <c r="J83" s="71"/>
      <c r="K83" s="71"/>
      <c r="L83" s="136"/>
      <c r="M83" s="71"/>
      <c r="N83" s="71"/>
      <c r="O83" s="73">
        <v>1.1000000000000001</v>
      </c>
      <c r="P83" s="67">
        <f t="shared" si="2"/>
        <v>5.5</v>
      </c>
      <c r="Q83" s="136"/>
      <c r="R83" s="136"/>
      <c r="S83" s="136"/>
      <c r="T83" s="136"/>
      <c r="U83" s="136"/>
      <c r="V83" s="136"/>
      <c r="W83" s="136" t="s">
        <v>2279</v>
      </c>
      <c r="X83" s="70" t="s">
        <v>2280</v>
      </c>
      <c r="Y83" s="136" t="s">
        <v>2351</v>
      </c>
      <c r="Z83" s="136" t="s">
        <v>20</v>
      </c>
      <c r="AA83" s="49"/>
      <c r="AB83" s="51"/>
      <c r="AC83" s="51"/>
    </row>
    <row r="84" spans="1:29" s="110" customFormat="1" ht="94.5" x14ac:dyDescent="0.25">
      <c r="A84" s="136">
        <f>A83+1</f>
        <v>77</v>
      </c>
      <c r="B84" s="136" t="s">
        <v>2485</v>
      </c>
      <c r="C84" s="136" t="s">
        <v>658</v>
      </c>
      <c r="D84" s="136" t="s">
        <v>657</v>
      </c>
      <c r="E84" s="136"/>
      <c r="F84" s="71" t="s">
        <v>2278</v>
      </c>
      <c r="G84" s="136" t="s">
        <v>2309</v>
      </c>
      <c r="H84" s="136" t="s">
        <v>2309</v>
      </c>
      <c r="I84" s="71">
        <v>3</v>
      </c>
      <c r="J84" s="71"/>
      <c r="K84" s="71"/>
      <c r="L84" s="136"/>
      <c r="M84" s="71"/>
      <c r="N84" s="71"/>
      <c r="O84" s="73">
        <v>1.1000000000000001</v>
      </c>
      <c r="P84" s="67">
        <f>I84*O84</f>
        <v>3.3000000000000003</v>
      </c>
      <c r="Q84" s="136"/>
      <c r="R84" s="136"/>
      <c r="S84" s="136"/>
      <c r="T84" s="136"/>
      <c r="U84" s="136"/>
      <c r="V84" s="136"/>
      <c r="W84" s="136" t="s">
        <v>2279</v>
      </c>
      <c r="X84" s="70" t="s">
        <v>2280</v>
      </c>
      <c r="Y84" s="136" t="s">
        <v>2351</v>
      </c>
      <c r="Z84" s="136" t="s">
        <v>20</v>
      </c>
      <c r="AA84" s="49"/>
      <c r="AB84" s="51"/>
      <c r="AC84" s="51"/>
    </row>
    <row r="85" spans="1:29" s="110" customFormat="1" ht="110.25" x14ac:dyDescent="0.25">
      <c r="A85" s="136">
        <f t="shared" si="3"/>
        <v>78</v>
      </c>
      <c r="B85" s="136" t="s">
        <v>2486</v>
      </c>
      <c r="C85" s="136" t="s">
        <v>2488</v>
      </c>
      <c r="D85" s="136" t="s">
        <v>2487</v>
      </c>
      <c r="E85" s="136"/>
      <c r="F85" s="136" t="s">
        <v>153</v>
      </c>
      <c r="G85" s="136" t="s">
        <v>2489</v>
      </c>
      <c r="H85" s="136" t="s">
        <v>2489</v>
      </c>
      <c r="I85" s="136">
        <v>2</v>
      </c>
      <c r="J85" s="230"/>
      <c r="K85" s="230"/>
      <c r="L85" s="136"/>
      <c r="M85" s="230"/>
      <c r="N85" s="230"/>
      <c r="O85" s="67" t="s">
        <v>2852</v>
      </c>
      <c r="P85" s="67">
        <f>0.75+0.62</f>
        <v>1.37</v>
      </c>
      <c r="Q85" s="136"/>
      <c r="R85" s="136"/>
      <c r="S85" s="136"/>
      <c r="T85" s="136"/>
      <c r="U85" s="136"/>
      <c r="V85" s="136"/>
      <c r="W85" s="136" t="s">
        <v>2490</v>
      </c>
      <c r="X85" s="70" t="s">
        <v>2491</v>
      </c>
      <c r="Y85" s="136" t="s">
        <v>2492</v>
      </c>
      <c r="Z85" s="136" t="s">
        <v>2349</v>
      </c>
      <c r="AA85" s="49"/>
      <c r="AB85" s="51"/>
      <c r="AC85" s="51"/>
    </row>
    <row r="86" spans="1:29" s="110" customFormat="1" ht="94.5" x14ac:dyDescent="0.25">
      <c r="A86" s="136">
        <f t="shared" si="3"/>
        <v>79</v>
      </c>
      <c r="B86" s="136" t="s">
        <v>2493</v>
      </c>
      <c r="C86" s="136" t="s">
        <v>2495</v>
      </c>
      <c r="D86" s="136" t="s">
        <v>2494</v>
      </c>
      <c r="E86" s="136"/>
      <c r="F86" s="136" t="s">
        <v>2497</v>
      </c>
      <c r="G86" s="136" t="s">
        <v>2496</v>
      </c>
      <c r="H86" s="136" t="s">
        <v>2496</v>
      </c>
      <c r="I86" s="136">
        <v>1</v>
      </c>
      <c r="J86" s="230"/>
      <c r="K86" s="230"/>
      <c r="L86" s="136"/>
      <c r="M86" s="230"/>
      <c r="N86" s="230"/>
      <c r="O86" s="67">
        <v>0.75</v>
      </c>
      <c r="P86" s="67">
        <f t="shared" si="2"/>
        <v>0.75</v>
      </c>
      <c r="Q86" s="136"/>
      <c r="R86" s="136"/>
      <c r="S86" s="136"/>
      <c r="T86" s="136"/>
      <c r="U86" s="136"/>
      <c r="V86" s="136"/>
      <c r="W86" s="136" t="s">
        <v>2498</v>
      </c>
      <c r="X86" s="70" t="s">
        <v>2499</v>
      </c>
      <c r="Y86" s="136" t="s">
        <v>2500</v>
      </c>
      <c r="Z86" s="136"/>
      <c r="AA86" s="49"/>
      <c r="AB86" s="51"/>
      <c r="AC86" s="51"/>
    </row>
    <row r="87" spans="1:29" s="110" customFormat="1" ht="94.5" x14ac:dyDescent="0.25">
      <c r="A87" s="136">
        <f t="shared" si="3"/>
        <v>80</v>
      </c>
      <c r="B87" s="136" t="s">
        <v>2501</v>
      </c>
      <c r="C87" s="136" t="s">
        <v>2503</v>
      </c>
      <c r="D87" s="136" t="s">
        <v>2502</v>
      </c>
      <c r="E87" s="136"/>
      <c r="F87" s="71"/>
      <c r="G87" s="136"/>
      <c r="H87" s="136"/>
      <c r="I87" s="71">
        <v>2</v>
      </c>
      <c r="J87" s="71"/>
      <c r="K87" s="71"/>
      <c r="L87" s="136"/>
      <c r="M87" s="71"/>
      <c r="N87" s="71"/>
      <c r="O87" s="73">
        <v>0.75</v>
      </c>
      <c r="P87" s="67">
        <f t="shared" si="2"/>
        <v>1.5</v>
      </c>
      <c r="Q87" s="136"/>
      <c r="R87" s="136"/>
      <c r="S87" s="136"/>
      <c r="T87" s="136"/>
      <c r="U87" s="136"/>
      <c r="V87" s="136"/>
      <c r="W87" s="136" t="s">
        <v>2279</v>
      </c>
      <c r="X87" s="70" t="s">
        <v>2280</v>
      </c>
      <c r="Y87" s="136" t="s">
        <v>2351</v>
      </c>
      <c r="Z87" s="136" t="s">
        <v>20</v>
      </c>
      <c r="AA87" s="49"/>
      <c r="AB87" s="51"/>
      <c r="AC87" s="51"/>
    </row>
    <row r="88" spans="1:29" s="110" customFormat="1" ht="94.5" x14ac:dyDescent="0.25">
      <c r="A88" s="136">
        <f>A87+1</f>
        <v>81</v>
      </c>
      <c r="B88" s="136" t="s">
        <v>2504</v>
      </c>
      <c r="C88" s="136" t="s">
        <v>2506</v>
      </c>
      <c r="D88" s="136" t="s">
        <v>2505</v>
      </c>
      <c r="E88" s="136"/>
      <c r="F88" s="71"/>
      <c r="G88" s="136"/>
      <c r="H88" s="136"/>
      <c r="I88" s="71">
        <v>1</v>
      </c>
      <c r="J88" s="71"/>
      <c r="K88" s="71"/>
      <c r="L88" s="136"/>
      <c r="M88" s="71"/>
      <c r="N88" s="71"/>
      <c r="O88" s="73">
        <v>0.75</v>
      </c>
      <c r="P88" s="67">
        <f t="shared" si="2"/>
        <v>0.75</v>
      </c>
      <c r="Q88" s="136"/>
      <c r="R88" s="136"/>
      <c r="S88" s="136"/>
      <c r="T88" s="136"/>
      <c r="U88" s="136"/>
      <c r="V88" s="136"/>
      <c r="W88" s="136" t="s">
        <v>2279</v>
      </c>
      <c r="X88" s="70" t="s">
        <v>2280</v>
      </c>
      <c r="Y88" s="136" t="s">
        <v>2351</v>
      </c>
      <c r="Z88" s="136" t="s">
        <v>20</v>
      </c>
      <c r="AA88" s="49"/>
      <c r="AB88" s="51"/>
      <c r="AC88" s="51"/>
    </row>
    <row r="89" spans="1:29" s="110" customFormat="1" ht="15.75" x14ac:dyDescent="0.25">
      <c r="A89" s="344" t="s">
        <v>2836</v>
      </c>
      <c r="B89" s="344"/>
      <c r="C89" s="344"/>
      <c r="D89" s="344"/>
      <c r="E89" s="344"/>
      <c r="F89" s="344"/>
      <c r="G89" s="344"/>
      <c r="H89" s="344"/>
      <c r="I89" s="344"/>
      <c r="J89" s="344"/>
      <c r="K89" s="344"/>
      <c r="L89" s="344"/>
      <c r="M89" s="344"/>
      <c r="N89" s="344"/>
      <c r="O89" s="344"/>
      <c r="P89" s="344"/>
      <c r="Q89" s="344"/>
      <c r="R89" s="344"/>
      <c r="S89" s="344"/>
      <c r="T89" s="344"/>
      <c r="U89" s="344"/>
      <c r="V89" s="344"/>
      <c r="W89" s="344"/>
      <c r="X89" s="344"/>
      <c r="Y89" s="344"/>
      <c r="Z89" s="344"/>
      <c r="AA89" s="344"/>
      <c r="AB89" s="51"/>
      <c r="AC89" s="51"/>
    </row>
    <row r="90" spans="1:29" s="110" customFormat="1" ht="94.5" x14ac:dyDescent="0.25">
      <c r="A90" s="136">
        <f>A88+1</f>
        <v>82</v>
      </c>
      <c r="B90" s="136" t="s">
        <v>2507</v>
      </c>
      <c r="C90" s="136" t="s">
        <v>660</v>
      </c>
      <c r="D90" s="136" t="s">
        <v>659</v>
      </c>
      <c r="E90" s="136"/>
      <c r="F90" s="71" t="s">
        <v>2278</v>
      </c>
      <c r="G90" s="136" t="s">
        <v>2309</v>
      </c>
      <c r="H90" s="136" t="s">
        <v>2309</v>
      </c>
      <c r="I90" s="71">
        <v>3</v>
      </c>
      <c r="J90" s="71"/>
      <c r="K90" s="71"/>
      <c r="L90" s="136"/>
      <c r="M90" s="71"/>
      <c r="N90" s="71"/>
      <c r="O90" s="73">
        <v>1.1000000000000001</v>
      </c>
      <c r="P90" s="67">
        <f>I90*O90</f>
        <v>3.3000000000000003</v>
      </c>
      <c r="Q90" s="136"/>
      <c r="R90" s="136"/>
      <c r="S90" s="136"/>
      <c r="T90" s="136"/>
      <c r="U90" s="136"/>
      <c r="V90" s="136"/>
      <c r="W90" s="136" t="s">
        <v>2279</v>
      </c>
      <c r="X90" s="70" t="s">
        <v>2280</v>
      </c>
      <c r="Y90" s="136" t="s">
        <v>2351</v>
      </c>
      <c r="Z90" s="136" t="s">
        <v>20</v>
      </c>
      <c r="AA90" s="49"/>
      <c r="AB90" s="51"/>
      <c r="AC90" s="51"/>
    </row>
    <row r="91" spans="1:29" s="110" customFormat="1" ht="94.5" x14ac:dyDescent="0.25">
      <c r="A91" s="136">
        <f>A90+1</f>
        <v>83</v>
      </c>
      <c r="B91" s="136" t="s">
        <v>2508</v>
      </c>
      <c r="C91" s="136">
        <v>142.51785899999999</v>
      </c>
      <c r="D91" s="136">
        <v>47.849929000000003</v>
      </c>
      <c r="E91" s="136"/>
      <c r="F91" s="71" t="s">
        <v>2278</v>
      </c>
      <c r="G91" s="136" t="s">
        <v>2309</v>
      </c>
      <c r="H91" s="136" t="s">
        <v>2309</v>
      </c>
      <c r="I91" s="71">
        <v>3</v>
      </c>
      <c r="J91" s="71"/>
      <c r="K91" s="71"/>
      <c r="L91" s="136"/>
      <c r="M91" s="71"/>
      <c r="N91" s="71"/>
      <c r="O91" s="73">
        <v>1.1000000000000001</v>
      </c>
      <c r="P91" s="67">
        <f t="shared" ref="P91:P108" si="4">I91*O91</f>
        <v>3.3000000000000003</v>
      </c>
      <c r="Q91" s="136"/>
      <c r="R91" s="136"/>
      <c r="S91" s="136"/>
      <c r="T91" s="136"/>
      <c r="U91" s="136"/>
      <c r="V91" s="136"/>
      <c r="W91" s="136" t="s">
        <v>2279</v>
      </c>
      <c r="X91" s="70" t="s">
        <v>2280</v>
      </c>
      <c r="Y91" s="136" t="s">
        <v>2351</v>
      </c>
      <c r="Z91" s="136" t="s">
        <v>20</v>
      </c>
      <c r="AA91" s="49"/>
      <c r="AB91" s="51"/>
      <c r="AC91" s="51"/>
    </row>
    <row r="92" spans="1:29" s="110" customFormat="1" ht="94.5" x14ac:dyDescent="0.25">
      <c r="A92" s="136">
        <f t="shared" ref="A92:A108" si="5">A91+1</f>
        <v>84</v>
      </c>
      <c r="B92" s="136" t="s">
        <v>2509</v>
      </c>
      <c r="C92" s="136">
        <v>142.51310000000001</v>
      </c>
      <c r="D92" s="136">
        <v>47.85031</v>
      </c>
      <c r="E92" s="136"/>
      <c r="F92" s="71" t="s">
        <v>2278</v>
      </c>
      <c r="G92" s="136" t="s">
        <v>2309</v>
      </c>
      <c r="H92" s="136" t="s">
        <v>2309</v>
      </c>
      <c r="I92" s="71">
        <v>3</v>
      </c>
      <c r="J92" s="71"/>
      <c r="K92" s="71"/>
      <c r="L92" s="136"/>
      <c r="M92" s="71"/>
      <c r="N92" s="71"/>
      <c r="O92" s="73">
        <v>1.1000000000000001</v>
      </c>
      <c r="P92" s="67">
        <f t="shared" si="4"/>
        <v>3.3000000000000003</v>
      </c>
      <c r="Q92" s="136"/>
      <c r="R92" s="136"/>
      <c r="S92" s="136"/>
      <c r="T92" s="136"/>
      <c r="U92" s="136"/>
      <c r="V92" s="136"/>
      <c r="W92" s="136" t="s">
        <v>2279</v>
      </c>
      <c r="X92" s="70" t="s">
        <v>2280</v>
      </c>
      <c r="Y92" s="136" t="s">
        <v>2351</v>
      </c>
      <c r="Z92" s="136" t="s">
        <v>20</v>
      </c>
      <c r="AA92" s="49"/>
      <c r="AB92" s="51"/>
      <c r="AC92" s="51"/>
    </row>
    <row r="93" spans="1:29" s="110" customFormat="1" ht="94.5" x14ac:dyDescent="0.25">
      <c r="A93" s="136">
        <f t="shared" si="5"/>
        <v>85</v>
      </c>
      <c r="B93" s="136" t="s">
        <v>2510</v>
      </c>
      <c r="C93" s="136" t="s">
        <v>662</v>
      </c>
      <c r="D93" s="136" t="s">
        <v>661</v>
      </c>
      <c r="E93" s="136"/>
      <c r="F93" s="136"/>
      <c r="G93" s="136" t="s">
        <v>2511</v>
      </c>
      <c r="H93" s="136" t="s">
        <v>2511</v>
      </c>
      <c r="I93" s="136">
        <v>2</v>
      </c>
      <c r="J93" s="230"/>
      <c r="K93" s="230"/>
      <c r="L93" s="136"/>
      <c r="M93" s="230"/>
      <c r="N93" s="230"/>
      <c r="O93" s="67">
        <v>0.75</v>
      </c>
      <c r="P93" s="67">
        <f t="shared" si="4"/>
        <v>1.5</v>
      </c>
      <c r="Q93" s="136"/>
      <c r="R93" s="136"/>
      <c r="S93" s="136"/>
      <c r="T93" s="136"/>
      <c r="U93" s="136"/>
      <c r="V93" s="136"/>
      <c r="W93" s="136" t="s">
        <v>2279</v>
      </c>
      <c r="X93" s="70" t="s">
        <v>2280</v>
      </c>
      <c r="Y93" s="136" t="s">
        <v>2351</v>
      </c>
      <c r="Z93" s="136" t="s">
        <v>2512</v>
      </c>
      <c r="AA93" s="49"/>
      <c r="AB93" s="51"/>
      <c r="AC93" s="51"/>
    </row>
    <row r="94" spans="1:29" s="110" customFormat="1" ht="110.25" x14ac:dyDescent="0.25">
      <c r="A94" s="136">
        <f t="shared" si="5"/>
        <v>86</v>
      </c>
      <c r="B94" s="136" t="s">
        <v>2513</v>
      </c>
      <c r="C94" s="136" t="s">
        <v>2515</v>
      </c>
      <c r="D94" s="136" t="s">
        <v>2514</v>
      </c>
      <c r="E94" s="136"/>
      <c r="F94" s="136"/>
      <c r="G94" s="136" t="s">
        <v>2516</v>
      </c>
      <c r="H94" s="136" t="s">
        <v>2516</v>
      </c>
      <c r="I94" s="136">
        <v>1</v>
      </c>
      <c r="J94" s="230"/>
      <c r="K94" s="230"/>
      <c r="L94" s="136"/>
      <c r="M94" s="230"/>
      <c r="N94" s="230"/>
      <c r="O94" s="67">
        <v>0.75</v>
      </c>
      <c r="P94" s="67">
        <f t="shared" si="4"/>
        <v>0.75</v>
      </c>
      <c r="Q94" s="136"/>
      <c r="R94" s="136"/>
      <c r="S94" s="136"/>
      <c r="T94" s="136"/>
      <c r="U94" s="136"/>
      <c r="V94" s="136"/>
      <c r="W94" s="136" t="s">
        <v>2517</v>
      </c>
      <c r="X94" s="70" t="s">
        <v>2518</v>
      </c>
      <c r="Y94" s="136" t="s">
        <v>2519</v>
      </c>
      <c r="Z94" s="136" t="s">
        <v>2349</v>
      </c>
      <c r="AA94" s="49"/>
      <c r="AB94" s="51"/>
      <c r="AC94" s="51"/>
    </row>
    <row r="95" spans="1:29" s="110" customFormat="1" ht="94.5" x14ac:dyDescent="0.25">
      <c r="A95" s="136">
        <f t="shared" si="5"/>
        <v>87</v>
      </c>
      <c r="B95" s="136" t="s">
        <v>2520</v>
      </c>
      <c r="C95" s="136">
        <v>142.51804100000001</v>
      </c>
      <c r="D95" s="136">
        <v>47.847861999999999</v>
      </c>
      <c r="E95" s="136"/>
      <c r="F95" s="136"/>
      <c r="G95" s="136" t="s">
        <v>663</v>
      </c>
      <c r="H95" s="136" t="s">
        <v>663</v>
      </c>
      <c r="I95" s="136">
        <v>1</v>
      </c>
      <c r="J95" s="230"/>
      <c r="K95" s="230"/>
      <c r="L95" s="136"/>
      <c r="M95" s="230"/>
      <c r="N95" s="230"/>
      <c r="O95" s="67">
        <v>0.75</v>
      </c>
      <c r="P95" s="67">
        <f t="shared" si="4"/>
        <v>0.75</v>
      </c>
      <c r="Q95" s="136"/>
      <c r="R95" s="136"/>
      <c r="S95" s="136"/>
      <c r="T95" s="136"/>
      <c r="U95" s="136"/>
      <c r="V95" s="136"/>
      <c r="W95" s="136" t="s">
        <v>2279</v>
      </c>
      <c r="X95" s="70" t="s">
        <v>2280</v>
      </c>
      <c r="Y95" s="136" t="s">
        <v>2351</v>
      </c>
      <c r="Z95" s="136" t="s">
        <v>801</v>
      </c>
      <c r="AA95" s="49"/>
      <c r="AB95" s="51"/>
      <c r="AC95" s="51"/>
    </row>
    <row r="96" spans="1:29" s="110" customFormat="1" ht="94.5" x14ac:dyDescent="0.25">
      <c r="A96" s="136">
        <f t="shared" si="5"/>
        <v>88</v>
      </c>
      <c r="B96" s="136" t="s">
        <v>2521</v>
      </c>
      <c r="C96" s="136" t="s">
        <v>665</v>
      </c>
      <c r="D96" s="136" t="s">
        <v>664</v>
      </c>
      <c r="E96" s="136"/>
      <c r="F96" s="136"/>
      <c r="G96" s="136"/>
      <c r="H96" s="136"/>
      <c r="I96" s="136">
        <v>4</v>
      </c>
      <c r="J96" s="230"/>
      <c r="K96" s="230"/>
      <c r="L96" s="136"/>
      <c r="M96" s="230"/>
      <c r="N96" s="230"/>
      <c r="O96" s="67">
        <v>0.75</v>
      </c>
      <c r="P96" s="67">
        <f t="shared" si="4"/>
        <v>3</v>
      </c>
      <c r="Q96" s="136"/>
      <c r="R96" s="136"/>
      <c r="S96" s="136"/>
      <c r="T96" s="136"/>
      <c r="U96" s="136"/>
      <c r="V96" s="136"/>
      <c r="W96" s="136" t="s">
        <v>2279</v>
      </c>
      <c r="X96" s="70" t="s">
        <v>2280</v>
      </c>
      <c r="Y96" s="136" t="s">
        <v>2351</v>
      </c>
      <c r="Z96" s="136" t="s">
        <v>20</v>
      </c>
      <c r="AA96" s="49"/>
      <c r="AB96" s="51"/>
      <c r="AC96" s="51"/>
    </row>
    <row r="97" spans="1:29" s="110" customFormat="1" ht="94.5" x14ac:dyDescent="0.25">
      <c r="A97" s="136">
        <f t="shared" si="5"/>
        <v>89</v>
      </c>
      <c r="B97" s="136" t="s">
        <v>2522</v>
      </c>
      <c r="C97" s="136">
        <v>142.51434</v>
      </c>
      <c r="D97" s="136">
        <v>47.848970000000001</v>
      </c>
      <c r="E97" s="136"/>
      <c r="F97" s="71" t="s">
        <v>2278</v>
      </c>
      <c r="G97" s="136" t="s">
        <v>2309</v>
      </c>
      <c r="H97" s="136" t="s">
        <v>2309</v>
      </c>
      <c r="I97" s="71">
        <v>3</v>
      </c>
      <c r="J97" s="71"/>
      <c r="K97" s="71"/>
      <c r="L97" s="136"/>
      <c r="M97" s="71"/>
      <c r="N97" s="71"/>
      <c r="O97" s="73">
        <v>1.1000000000000001</v>
      </c>
      <c r="P97" s="67">
        <f t="shared" si="4"/>
        <v>3.3000000000000003</v>
      </c>
      <c r="Q97" s="136"/>
      <c r="R97" s="136"/>
      <c r="S97" s="136"/>
      <c r="T97" s="136"/>
      <c r="U97" s="136"/>
      <c r="V97" s="136"/>
      <c r="W97" s="136" t="s">
        <v>2279</v>
      </c>
      <c r="X97" s="70" t="s">
        <v>2280</v>
      </c>
      <c r="Y97" s="136" t="s">
        <v>2351</v>
      </c>
      <c r="Z97" s="136" t="s">
        <v>2512</v>
      </c>
      <c r="AA97" s="49"/>
      <c r="AB97" s="51"/>
      <c r="AC97" s="51"/>
    </row>
    <row r="98" spans="1:29" s="110" customFormat="1" ht="94.5" x14ac:dyDescent="0.25">
      <c r="A98" s="136">
        <f>A97+1</f>
        <v>90</v>
      </c>
      <c r="B98" s="136" t="s">
        <v>2523</v>
      </c>
      <c r="C98" s="136" t="s">
        <v>667</v>
      </c>
      <c r="D98" s="136" t="s">
        <v>666</v>
      </c>
      <c r="E98" s="136"/>
      <c r="F98" s="136"/>
      <c r="G98" s="136" t="s">
        <v>2524</v>
      </c>
      <c r="H98" s="136" t="s">
        <v>2524</v>
      </c>
      <c r="I98" s="136">
        <v>2</v>
      </c>
      <c r="J98" s="230"/>
      <c r="K98" s="230"/>
      <c r="L98" s="136"/>
      <c r="M98" s="230"/>
      <c r="N98" s="230"/>
      <c r="O98" s="67">
        <v>0.75</v>
      </c>
      <c r="P98" s="67">
        <f t="shared" si="4"/>
        <v>1.5</v>
      </c>
      <c r="Q98" s="136"/>
      <c r="R98" s="136"/>
      <c r="S98" s="136"/>
      <c r="T98" s="136"/>
      <c r="U98" s="136"/>
      <c r="V98" s="136"/>
      <c r="W98" s="136" t="s">
        <v>2279</v>
      </c>
      <c r="X98" s="70" t="s">
        <v>2280</v>
      </c>
      <c r="Y98" s="136" t="s">
        <v>2351</v>
      </c>
      <c r="Z98" s="136" t="s">
        <v>2512</v>
      </c>
      <c r="AA98" s="49"/>
      <c r="AB98" s="51"/>
      <c r="AC98" s="51"/>
    </row>
    <row r="99" spans="1:29" s="110" customFormat="1" ht="94.5" x14ac:dyDescent="0.25">
      <c r="A99" s="136">
        <f t="shared" si="5"/>
        <v>91</v>
      </c>
      <c r="B99" s="136" t="s">
        <v>2525</v>
      </c>
      <c r="C99" s="136">
        <v>142.515052</v>
      </c>
      <c r="D99" s="136">
        <v>47.849449999999997</v>
      </c>
      <c r="E99" s="136"/>
      <c r="F99" s="71" t="s">
        <v>2278</v>
      </c>
      <c r="G99" s="136" t="s">
        <v>2309</v>
      </c>
      <c r="H99" s="136" t="s">
        <v>2309</v>
      </c>
      <c r="I99" s="71">
        <v>3</v>
      </c>
      <c r="J99" s="71"/>
      <c r="K99" s="71"/>
      <c r="L99" s="136"/>
      <c r="M99" s="71"/>
      <c r="N99" s="71"/>
      <c r="O99" s="73">
        <v>1.1000000000000001</v>
      </c>
      <c r="P99" s="67">
        <f t="shared" si="4"/>
        <v>3.3000000000000003</v>
      </c>
      <c r="Q99" s="136"/>
      <c r="R99" s="136"/>
      <c r="S99" s="136"/>
      <c r="T99" s="136"/>
      <c r="U99" s="136"/>
      <c r="V99" s="136"/>
      <c r="W99" s="136" t="s">
        <v>2279</v>
      </c>
      <c r="X99" s="70" t="s">
        <v>2280</v>
      </c>
      <c r="Y99" s="136" t="s">
        <v>2351</v>
      </c>
      <c r="Z99" s="136" t="s">
        <v>20</v>
      </c>
      <c r="AA99" s="49"/>
      <c r="AB99" s="51"/>
      <c r="AC99" s="51"/>
    </row>
    <row r="100" spans="1:29" s="110" customFormat="1" ht="63" x14ac:dyDescent="0.25">
      <c r="A100" s="136">
        <f t="shared" si="5"/>
        <v>92</v>
      </c>
      <c r="B100" s="136" t="s">
        <v>2526</v>
      </c>
      <c r="C100" s="136" t="s">
        <v>2528</v>
      </c>
      <c r="D100" s="136" t="s">
        <v>2527</v>
      </c>
      <c r="E100" s="136"/>
      <c r="F100" s="136"/>
      <c r="G100" s="136"/>
      <c r="H100" s="136"/>
      <c r="I100" s="136">
        <v>1</v>
      </c>
      <c r="J100" s="230"/>
      <c r="K100" s="230"/>
      <c r="L100" s="136"/>
      <c r="M100" s="230"/>
      <c r="N100" s="230"/>
      <c r="O100" s="67">
        <v>0.75</v>
      </c>
      <c r="P100" s="67">
        <f t="shared" si="4"/>
        <v>0.75</v>
      </c>
      <c r="Q100" s="136"/>
      <c r="R100" s="136"/>
      <c r="S100" s="136"/>
      <c r="T100" s="136"/>
      <c r="U100" s="136"/>
      <c r="V100" s="136"/>
      <c r="W100" s="136" t="s">
        <v>2420</v>
      </c>
      <c r="X100" s="70" t="s">
        <v>2421</v>
      </c>
      <c r="Y100" s="136" t="s">
        <v>2422</v>
      </c>
      <c r="Z100" s="136" t="s">
        <v>2529</v>
      </c>
      <c r="AA100" s="49"/>
      <c r="AB100" s="51"/>
      <c r="AC100" s="51"/>
    </row>
    <row r="101" spans="1:29" s="110" customFormat="1" ht="63" x14ac:dyDescent="0.25">
      <c r="A101" s="136">
        <f t="shared" si="5"/>
        <v>93</v>
      </c>
      <c r="B101" s="136" t="s">
        <v>2530</v>
      </c>
      <c r="C101" s="136" t="s">
        <v>2532</v>
      </c>
      <c r="D101" s="136" t="s">
        <v>2531</v>
      </c>
      <c r="E101" s="136"/>
      <c r="F101" s="136"/>
      <c r="G101" s="136"/>
      <c r="H101" s="136"/>
      <c r="I101" s="136">
        <v>1</v>
      </c>
      <c r="J101" s="230"/>
      <c r="K101" s="230"/>
      <c r="L101" s="136"/>
      <c r="M101" s="230"/>
      <c r="N101" s="230"/>
      <c r="O101" s="67">
        <v>0.75</v>
      </c>
      <c r="P101" s="67">
        <f t="shared" si="4"/>
        <v>0.75</v>
      </c>
      <c r="Q101" s="136"/>
      <c r="R101" s="136"/>
      <c r="S101" s="136"/>
      <c r="T101" s="136"/>
      <c r="U101" s="136"/>
      <c r="V101" s="136"/>
      <c r="W101" s="136" t="s">
        <v>2420</v>
      </c>
      <c r="X101" s="70" t="s">
        <v>2421</v>
      </c>
      <c r="Y101" s="136" t="s">
        <v>2422</v>
      </c>
      <c r="Z101" s="136" t="s">
        <v>2533</v>
      </c>
      <c r="AA101" s="49"/>
      <c r="AB101" s="51"/>
      <c r="AC101" s="51"/>
    </row>
    <row r="102" spans="1:29" s="110" customFormat="1" ht="78.75" x14ac:dyDescent="0.25">
      <c r="A102" s="136">
        <f t="shared" si="5"/>
        <v>94</v>
      </c>
      <c r="B102" s="136" t="s">
        <v>2534</v>
      </c>
      <c r="C102" s="136" t="s">
        <v>2536</v>
      </c>
      <c r="D102" s="136" t="s">
        <v>2535</v>
      </c>
      <c r="E102" s="136"/>
      <c r="F102" s="136"/>
      <c r="G102" s="136" t="s">
        <v>2537</v>
      </c>
      <c r="H102" s="136" t="s">
        <v>2537</v>
      </c>
      <c r="I102" s="136">
        <v>1</v>
      </c>
      <c r="J102" s="230"/>
      <c r="K102" s="230"/>
      <c r="L102" s="136"/>
      <c r="M102" s="230"/>
      <c r="N102" s="230"/>
      <c r="O102" s="67">
        <v>0.75</v>
      </c>
      <c r="P102" s="67">
        <f t="shared" si="4"/>
        <v>0.75</v>
      </c>
      <c r="Q102" s="136"/>
      <c r="R102" s="136"/>
      <c r="S102" s="136"/>
      <c r="T102" s="136"/>
      <c r="U102" s="136"/>
      <c r="V102" s="136"/>
      <c r="W102" s="136" t="s">
        <v>2538</v>
      </c>
      <c r="X102" s="70" t="s">
        <v>2452</v>
      </c>
      <c r="Y102" s="136" t="s">
        <v>2539</v>
      </c>
      <c r="Z102" s="136"/>
      <c r="AA102" s="49"/>
      <c r="AB102" s="51"/>
      <c r="AC102" s="51"/>
    </row>
    <row r="103" spans="1:29" s="110" customFormat="1" ht="78.75" x14ac:dyDescent="0.25">
      <c r="A103" s="136">
        <f t="shared" si="5"/>
        <v>95</v>
      </c>
      <c r="B103" s="136" t="s">
        <v>2534</v>
      </c>
      <c r="C103" s="136" t="s">
        <v>2541</v>
      </c>
      <c r="D103" s="136" t="s">
        <v>2540</v>
      </c>
      <c r="E103" s="136"/>
      <c r="F103" s="136"/>
      <c r="G103" s="136" t="s">
        <v>2542</v>
      </c>
      <c r="H103" s="136" t="s">
        <v>2542</v>
      </c>
      <c r="I103" s="136">
        <v>1</v>
      </c>
      <c r="J103" s="230"/>
      <c r="K103" s="230"/>
      <c r="L103" s="136"/>
      <c r="M103" s="230"/>
      <c r="N103" s="230"/>
      <c r="O103" s="67">
        <v>0.75</v>
      </c>
      <c r="P103" s="67">
        <f t="shared" si="4"/>
        <v>0.75</v>
      </c>
      <c r="Q103" s="136"/>
      <c r="R103" s="136"/>
      <c r="S103" s="136"/>
      <c r="T103" s="136"/>
      <c r="U103" s="136"/>
      <c r="V103" s="136"/>
      <c r="W103" s="136" t="s">
        <v>2543</v>
      </c>
      <c r="X103" s="70" t="s">
        <v>2452</v>
      </c>
      <c r="Y103" s="136" t="s">
        <v>2544</v>
      </c>
      <c r="Z103" s="136"/>
      <c r="AA103" s="49"/>
      <c r="AB103" s="51"/>
      <c r="AC103" s="51"/>
    </row>
    <row r="104" spans="1:29" s="110" customFormat="1" ht="110.25" x14ac:dyDescent="0.25">
      <c r="A104" s="136">
        <f t="shared" si="5"/>
        <v>96</v>
      </c>
      <c r="B104" s="136" t="s">
        <v>2545</v>
      </c>
      <c r="C104" s="136" t="s">
        <v>2541</v>
      </c>
      <c r="D104" s="136" t="s">
        <v>2546</v>
      </c>
      <c r="E104" s="136"/>
      <c r="F104" s="136"/>
      <c r="G104" s="136" t="s">
        <v>2547</v>
      </c>
      <c r="H104" s="136" t="s">
        <v>2547</v>
      </c>
      <c r="I104" s="136">
        <v>2</v>
      </c>
      <c r="J104" s="230"/>
      <c r="K104" s="230"/>
      <c r="L104" s="136"/>
      <c r="M104" s="230"/>
      <c r="N104" s="230"/>
      <c r="O104" s="67">
        <v>0.75</v>
      </c>
      <c r="P104" s="67">
        <f t="shared" si="4"/>
        <v>1.5</v>
      </c>
      <c r="Q104" s="136"/>
      <c r="R104" s="136"/>
      <c r="S104" s="136"/>
      <c r="T104" s="136"/>
      <c r="U104" s="136"/>
      <c r="V104" s="136"/>
      <c r="W104" s="136" t="s">
        <v>2548</v>
      </c>
      <c r="X104" s="70" t="s">
        <v>2452</v>
      </c>
      <c r="Y104" s="136" t="s">
        <v>2549</v>
      </c>
      <c r="Z104" s="136"/>
      <c r="AA104" s="49"/>
      <c r="AB104" s="51"/>
      <c r="AC104" s="51"/>
    </row>
    <row r="105" spans="1:29" s="110" customFormat="1" ht="110.25" x14ac:dyDescent="0.25">
      <c r="A105" s="136">
        <f>A104+1</f>
        <v>97</v>
      </c>
      <c r="B105" s="136" t="s">
        <v>2550</v>
      </c>
      <c r="C105" s="136" t="s">
        <v>2552</v>
      </c>
      <c r="D105" s="136" t="s">
        <v>2551</v>
      </c>
      <c r="E105" s="136"/>
      <c r="F105" s="136"/>
      <c r="G105" s="136" t="s">
        <v>2542</v>
      </c>
      <c r="H105" s="136" t="s">
        <v>2542</v>
      </c>
      <c r="I105" s="136">
        <v>1</v>
      </c>
      <c r="J105" s="230"/>
      <c r="K105" s="230"/>
      <c r="L105" s="136"/>
      <c r="M105" s="230"/>
      <c r="N105" s="230"/>
      <c r="O105" s="67">
        <v>0.75</v>
      </c>
      <c r="P105" s="67">
        <f t="shared" si="4"/>
        <v>0.75</v>
      </c>
      <c r="Q105" s="136"/>
      <c r="R105" s="136"/>
      <c r="S105" s="136"/>
      <c r="T105" s="136"/>
      <c r="U105" s="136"/>
      <c r="V105" s="136"/>
      <c r="W105" s="136" t="s">
        <v>2548</v>
      </c>
      <c r="X105" s="70" t="s">
        <v>2452</v>
      </c>
      <c r="Y105" s="136" t="s">
        <v>2549</v>
      </c>
      <c r="Z105" s="136"/>
      <c r="AA105" s="49"/>
      <c r="AB105" s="51"/>
      <c r="AC105" s="51"/>
    </row>
    <row r="106" spans="1:29" s="110" customFormat="1" ht="94.5" x14ac:dyDescent="0.25">
      <c r="A106" s="136">
        <f t="shared" si="5"/>
        <v>98</v>
      </c>
      <c r="B106" s="136" t="s">
        <v>2553</v>
      </c>
      <c r="C106" s="136" t="s">
        <v>2555</v>
      </c>
      <c r="D106" s="136" t="s">
        <v>2554</v>
      </c>
      <c r="E106" s="136"/>
      <c r="F106" s="136"/>
      <c r="G106" s="136" t="s">
        <v>2542</v>
      </c>
      <c r="H106" s="136" t="s">
        <v>2542</v>
      </c>
      <c r="I106" s="136">
        <v>3</v>
      </c>
      <c r="J106" s="230"/>
      <c r="K106" s="230"/>
      <c r="L106" s="136"/>
      <c r="M106" s="230"/>
      <c r="N106" s="230"/>
      <c r="O106" s="67">
        <v>0.75</v>
      </c>
      <c r="P106" s="67">
        <f t="shared" si="4"/>
        <v>2.25</v>
      </c>
      <c r="Q106" s="136"/>
      <c r="R106" s="136"/>
      <c r="S106" s="136"/>
      <c r="T106" s="136"/>
      <c r="U106" s="136"/>
      <c r="V106" s="136"/>
      <c r="W106" s="136" t="s">
        <v>2279</v>
      </c>
      <c r="X106" s="70" t="s">
        <v>2280</v>
      </c>
      <c r="Y106" s="136" t="s">
        <v>2351</v>
      </c>
      <c r="Z106" s="136" t="s">
        <v>577</v>
      </c>
      <c r="AA106" s="49"/>
      <c r="AB106" s="51"/>
      <c r="AC106" s="51"/>
    </row>
    <row r="107" spans="1:29" s="110" customFormat="1" ht="94.5" x14ac:dyDescent="0.25">
      <c r="A107" s="136">
        <f t="shared" si="5"/>
        <v>99</v>
      </c>
      <c r="B107" s="136" t="s">
        <v>2556</v>
      </c>
      <c r="C107" s="136" t="s">
        <v>2558</v>
      </c>
      <c r="D107" s="136" t="s">
        <v>2557</v>
      </c>
      <c r="E107" s="136"/>
      <c r="F107" s="136"/>
      <c r="G107" s="136"/>
      <c r="H107" s="136"/>
      <c r="I107" s="136">
        <v>2</v>
      </c>
      <c r="J107" s="230"/>
      <c r="K107" s="230"/>
      <c r="L107" s="136"/>
      <c r="M107" s="230"/>
      <c r="N107" s="230"/>
      <c r="O107" s="67">
        <v>0.75</v>
      </c>
      <c r="P107" s="67">
        <f t="shared" si="4"/>
        <v>1.5</v>
      </c>
      <c r="Q107" s="136"/>
      <c r="R107" s="136"/>
      <c r="S107" s="136"/>
      <c r="T107" s="136"/>
      <c r="U107" s="136"/>
      <c r="V107" s="136"/>
      <c r="W107" s="136" t="s">
        <v>2279</v>
      </c>
      <c r="X107" s="70" t="s">
        <v>2280</v>
      </c>
      <c r="Y107" s="136" t="s">
        <v>2351</v>
      </c>
      <c r="Z107" s="136" t="s">
        <v>577</v>
      </c>
      <c r="AA107" s="49"/>
      <c r="AB107" s="51"/>
      <c r="AC107" s="51"/>
    </row>
    <row r="108" spans="1:29" s="110" customFormat="1" ht="94.5" x14ac:dyDescent="0.25">
      <c r="A108" s="136">
        <f t="shared" si="5"/>
        <v>100</v>
      </c>
      <c r="B108" s="136" t="s">
        <v>2559</v>
      </c>
      <c r="C108" s="136" t="s">
        <v>2561</v>
      </c>
      <c r="D108" s="136" t="s">
        <v>2560</v>
      </c>
      <c r="E108" s="136"/>
      <c r="F108" s="136" t="s">
        <v>2563</v>
      </c>
      <c r="G108" s="136" t="s">
        <v>2562</v>
      </c>
      <c r="H108" s="136" t="s">
        <v>2562</v>
      </c>
      <c r="I108" s="136">
        <v>3</v>
      </c>
      <c r="J108" s="230"/>
      <c r="K108" s="230"/>
      <c r="L108" s="136"/>
      <c r="M108" s="230"/>
      <c r="N108" s="230"/>
      <c r="O108" s="67">
        <v>1.1000000000000001</v>
      </c>
      <c r="P108" s="67">
        <f t="shared" si="4"/>
        <v>3.3000000000000003</v>
      </c>
      <c r="Q108" s="136"/>
      <c r="R108" s="136"/>
      <c r="S108" s="136"/>
      <c r="T108" s="136"/>
      <c r="U108" s="136"/>
      <c r="V108" s="136"/>
      <c r="W108" s="136" t="s">
        <v>2279</v>
      </c>
      <c r="X108" s="70" t="s">
        <v>2280</v>
      </c>
      <c r="Y108" s="136" t="s">
        <v>2351</v>
      </c>
      <c r="Z108" s="136" t="s">
        <v>20</v>
      </c>
      <c r="AA108" s="49"/>
      <c r="AB108" s="51"/>
      <c r="AC108" s="51"/>
    </row>
    <row r="109" spans="1:29" s="110" customFormat="1" ht="15.75" x14ac:dyDescent="0.25">
      <c r="A109" s="344" t="s">
        <v>2837</v>
      </c>
      <c r="B109" s="344"/>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c r="AA109" s="344"/>
      <c r="AB109" s="51"/>
      <c r="AC109" s="51"/>
    </row>
    <row r="110" spans="1:29" s="110" customFormat="1" ht="94.5" x14ac:dyDescent="0.25">
      <c r="A110" s="136">
        <f>A108+1</f>
        <v>101</v>
      </c>
      <c r="B110" s="136" t="s">
        <v>2564</v>
      </c>
      <c r="C110" s="136" t="s">
        <v>679</v>
      </c>
      <c r="D110" s="136" t="s">
        <v>678</v>
      </c>
      <c r="E110" s="136"/>
      <c r="F110" s="136" t="s">
        <v>2566</v>
      </c>
      <c r="G110" s="136" t="s">
        <v>2565</v>
      </c>
      <c r="H110" s="136" t="s">
        <v>2565</v>
      </c>
      <c r="I110" s="136">
        <v>1</v>
      </c>
      <c r="J110" s="230"/>
      <c r="K110" s="230"/>
      <c r="L110" s="136"/>
      <c r="M110" s="230"/>
      <c r="N110" s="230"/>
      <c r="O110" s="67">
        <v>0.75</v>
      </c>
      <c r="P110" s="67">
        <f>I110*O110</f>
        <v>0.75</v>
      </c>
      <c r="Q110" s="136"/>
      <c r="R110" s="136"/>
      <c r="S110" s="136"/>
      <c r="T110" s="136"/>
      <c r="U110" s="136"/>
      <c r="V110" s="136"/>
      <c r="W110" s="136" t="s">
        <v>2279</v>
      </c>
      <c r="X110" s="70" t="s">
        <v>2280</v>
      </c>
      <c r="Y110" s="136" t="s">
        <v>2351</v>
      </c>
      <c r="Z110" s="136" t="s">
        <v>577</v>
      </c>
      <c r="AA110" s="49"/>
      <c r="AB110" s="51"/>
      <c r="AC110" s="51"/>
    </row>
    <row r="111" spans="1:29" s="110" customFormat="1" ht="94.5" x14ac:dyDescent="0.25">
      <c r="A111" s="136">
        <f>A110+1</f>
        <v>102</v>
      </c>
      <c r="B111" s="136" t="s">
        <v>2567</v>
      </c>
      <c r="C111" s="136" t="s">
        <v>669</v>
      </c>
      <c r="D111" s="136" t="s">
        <v>668</v>
      </c>
      <c r="E111" s="136"/>
      <c r="F111" s="71" t="s">
        <v>2278</v>
      </c>
      <c r="G111" s="136" t="s">
        <v>2307</v>
      </c>
      <c r="H111" s="136" t="s">
        <v>2307</v>
      </c>
      <c r="I111" s="71">
        <v>5</v>
      </c>
      <c r="J111" s="71"/>
      <c r="K111" s="71"/>
      <c r="L111" s="136"/>
      <c r="M111" s="71"/>
      <c r="N111" s="71"/>
      <c r="O111" s="73">
        <v>1.1000000000000001</v>
      </c>
      <c r="P111" s="67">
        <f t="shared" ref="P111:P137" si="6">I111*O111</f>
        <v>5.5</v>
      </c>
      <c r="Q111" s="136"/>
      <c r="R111" s="136"/>
      <c r="S111" s="136"/>
      <c r="T111" s="136"/>
      <c r="U111" s="136"/>
      <c r="V111" s="136"/>
      <c r="W111" s="136" t="s">
        <v>2279</v>
      </c>
      <c r="X111" s="70" t="s">
        <v>2280</v>
      </c>
      <c r="Y111" s="136" t="s">
        <v>2351</v>
      </c>
      <c r="Z111" s="136" t="s">
        <v>20</v>
      </c>
      <c r="AA111" s="49"/>
      <c r="AB111" s="51"/>
      <c r="AC111" s="51"/>
    </row>
    <row r="112" spans="1:29" s="110" customFormat="1" ht="94.5" x14ac:dyDescent="0.25">
      <c r="A112" s="136">
        <f t="shared" ref="A112:A119" si="7">A111+1</f>
        <v>103</v>
      </c>
      <c r="B112" s="136" t="s">
        <v>2568</v>
      </c>
      <c r="C112" s="136" t="s">
        <v>2570</v>
      </c>
      <c r="D112" s="136" t="s">
        <v>2569</v>
      </c>
      <c r="E112" s="136"/>
      <c r="F112" s="136" t="s">
        <v>2286</v>
      </c>
      <c r="G112" s="136" t="s">
        <v>2571</v>
      </c>
      <c r="H112" s="136" t="s">
        <v>2571</v>
      </c>
      <c r="I112" s="136">
        <v>2</v>
      </c>
      <c r="J112" s="230"/>
      <c r="K112" s="230"/>
      <c r="L112" s="136"/>
      <c r="M112" s="230"/>
      <c r="N112" s="230"/>
      <c r="O112" s="67">
        <v>0.65600000000000003</v>
      </c>
      <c r="P112" s="67">
        <f t="shared" si="6"/>
        <v>1.3120000000000001</v>
      </c>
      <c r="Q112" s="136"/>
      <c r="R112" s="136"/>
      <c r="S112" s="136"/>
      <c r="T112" s="136"/>
      <c r="U112" s="136"/>
      <c r="V112" s="136"/>
      <c r="W112" s="136" t="s">
        <v>2572</v>
      </c>
      <c r="X112" s="70" t="s">
        <v>2573</v>
      </c>
      <c r="Y112" s="136" t="s">
        <v>2574</v>
      </c>
      <c r="Z112" s="136" t="s">
        <v>2349</v>
      </c>
      <c r="AA112" s="49"/>
      <c r="AB112" s="51"/>
      <c r="AC112" s="51"/>
    </row>
    <row r="113" spans="1:29" s="110" customFormat="1" ht="94.5" x14ac:dyDescent="0.25">
      <c r="A113" s="136">
        <f t="shared" si="7"/>
        <v>104</v>
      </c>
      <c r="B113" s="136" t="s">
        <v>2575</v>
      </c>
      <c r="C113" s="136" t="s">
        <v>671</v>
      </c>
      <c r="D113" s="136" t="s">
        <v>670</v>
      </c>
      <c r="E113" s="136"/>
      <c r="F113" s="136" t="s">
        <v>2286</v>
      </c>
      <c r="G113" s="136" t="s">
        <v>2309</v>
      </c>
      <c r="H113" s="136" t="s">
        <v>2309</v>
      </c>
      <c r="I113" s="136">
        <v>3</v>
      </c>
      <c r="J113" s="230"/>
      <c r="K113" s="230"/>
      <c r="L113" s="136"/>
      <c r="M113" s="230"/>
      <c r="N113" s="230"/>
      <c r="O113" s="67">
        <v>1.1000000000000001</v>
      </c>
      <c r="P113" s="67">
        <f t="shared" si="6"/>
        <v>3.3000000000000003</v>
      </c>
      <c r="Q113" s="136"/>
      <c r="R113" s="136"/>
      <c r="S113" s="136"/>
      <c r="T113" s="136"/>
      <c r="U113" s="136"/>
      <c r="V113" s="136"/>
      <c r="W113" s="136" t="s">
        <v>2279</v>
      </c>
      <c r="X113" s="70" t="s">
        <v>2280</v>
      </c>
      <c r="Y113" s="136" t="s">
        <v>2351</v>
      </c>
      <c r="Z113" s="136" t="s">
        <v>20</v>
      </c>
      <c r="AA113" s="49"/>
      <c r="AB113" s="51"/>
      <c r="AC113" s="51"/>
    </row>
    <row r="114" spans="1:29" s="110" customFormat="1" ht="94.5" x14ac:dyDescent="0.25">
      <c r="A114" s="136">
        <f t="shared" si="7"/>
        <v>105</v>
      </c>
      <c r="B114" s="136" t="s">
        <v>2576</v>
      </c>
      <c r="C114" s="136" t="s">
        <v>673</v>
      </c>
      <c r="D114" s="136" t="s">
        <v>672</v>
      </c>
      <c r="E114" s="136"/>
      <c r="F114" s="136" t="s">
        <v>2286</v>
      </c>
      <c r="G114" s="136" t="s">
        <v>2577</v>
      </c>
      <c r="H114" s="136" t="s">
        <v>2577</v>
      </c>
      <c r="I114" s="136">
        <v>2</v>
      </c>
      <c r="J114" s="230"/>
      <c r="K114" s="230"/>
      <c r="L114" s="136"/>
      <c r="M114" s="230"/>
      <c r="N114" s="230"/>
      <c r="O114" s="67">
        <v>1.1000000000000001</v>
      </c>
      <c r="P114" s="67">
        <f t="shared" si="6"/>
        <v>2.2000000000000002</v>
      </c>
      <c r="Q114" s="136"/>
      <c r="R114" s="136"/>
      <c r="S114" s="136"/>
      <c r="T114" s="136"/>
      <c r="U114" s="136"/>
      <c r="V114" s="136"/>
      <c r="W114" s="136" t="s">
        <v>2279</v>
      </c>
      <c r="X114" s="70" t="s">
        <v>2280</v>
      </c>
      <c r="Y114" s="136" t="s">
        <v>2351</v>
      </c>
      <c r="Z114" s="136" t="s">
        <v>20</v>
      </c>
      <c r="AA114" s="49"/>
      <c r="AB114" s="51"/>
      <c r="AC114" s="51"/>
    </row>
    <row r="115" spans="1:29" s="110" customFormat="1" ht="78.75" x14ac:dyDescent="0.25">
      <c r="A115" s="136">
        <f t="shared" si="7"/>
        <v>106</v>
      </c>
      <c r="B115" s="136" t="s">
        <v>2578</v>
      </c>
      <c r="C115" s="136" t="s">
        <v>2580</v>
      </c>
      <c r="D115" s="136" t="s">
        <v>2579</v>
      </c>
      <c r="E115" s="136"/>
      <c r="F115" s="136"/>
      <c r="G115" s="136" t="s">
        <v>2581</v>
      </c>
      <c r="H115" s="136" t="s">
        <v>2581</v>
      </c>
      <c r="I115" s="136">
        <v>2</v>
      </c>
      <c r="J115" s="230"/>
      <c r="K115" s="230"/>
      <c r="L115" s="136"/>
      <c r="M115" s="230"/>
      <c r="N115" s="230"/>
      <c r="O115" s="67">
        <v>0.56999999999999995</v>
      </c>
      <c r="P115" s="67">
        <f t="shared" si="6"/>
        <v>1.1399999999999999</v>
      </c>
      <c r="Q115" s="136"/>
      <c r="R115" s="136"/>
      <c r="S115" s="136"/>
      <c r="T115" s="136"/>
      <c r="U115" s="136"/>
      <c r="V115" s="136"/>
      <c r="W115" s="136" t="s">
        <v>2413</v>
      </c>
      <c r="X115" s="70" t="s">
        <v>2414</v>
      </c>
      <c r="Y115" s="136" t="s">
        <v>2415</v>
      </c>
      <c r="Z115" s="136"/>
      <c r="AA115" s="49"/>
      <c r="AB115" s="51"/>
      <c r="AC115" s="51"/>
    </row>
    <row r="116" spans="1:29" s="110" customFormat="1" ht="94.5" x14ac:dyDescent="0.25">
      <c r="A116" s="136">
        <f t="shared" si="7"/>
        <v>107</v>
      </c>
      <c r="B116" s="136" t="s">
        <v>2582</v>
      </c>
      <c r="C116" s="136" t="s">
        <v>2584</v>
      </c>
      <c r="D116" s="136" t="s">
        <v>2583</v>
      </c>
      <c r="E116" s="136"/>
      <c r="F116" s="136" t="s">
        <v>2286</v>
      </c>
      <c r="G116" s="136" t="s">
        <v>2577</v>
      </c>
      <c r="H116" s="136" t="s">
        <v>2577</v>
      </c>
      <c r="I116" s="136">
        <v>3</v>
      </c>
      <c r="J116" s="230"/>
      <c r="K116" s="230"/>
      <c r="L116" s="136"/>
      <c r="M116" s="230"/>
      <c r="N116" s="230"/>
      <c r="O116" s="67">
        <v>1.1000000000000001</v>
      </c>
      <c r="P116" s="67">
        <f t="shared" si="6"/>
        <v>3.3000000000000003</v>
      </c>
      <c r="Q116" s="136"/>
      <c r="R116" s="136"/>
      <c r="S116" s="136"/>
      <c r="T116" s="136"/>
      <c r="U116" s="136"/>
      <c r="V116" s="136"/>
      <c r="W116" s="136" t="s">
        <v>2585</v>
      </c>
      <c r="X116" s="70" t="s">
        <v>2586</v>
      </c>
      <c r="Y116" s="136" t="s">
        <v>2587</v>
      </c>
      <c r="Z116" s="136" t="s">
        <v>2297</v>
      </c>
      <c r="AA116" s="49"/>
      <c r="AB116" s="51"/>
      <c r="AC116" s="51"/>
    </row>
    <row r="117" spans="1:29" s="110" customFormat="1" ht="94.5" x14ac:dyDescent="0.25">
      <c r="A117" s="136">
        <f t="shared" si="7"/>
        <v>108</v>
      </c>
      <c r="B117" s="136" t="s">
        <v>2588</v>
      </c>
      <c r="C117" s="136" t="s">
        <v>675</v>
      </c>
      <c r="D117" s="136" t="s">
        <v>674</v>
      </c>
      <c r="E117" s="136"/>
      <c r="F117" s="136"/>
      <c r="G117" s="136" t="s">
        <v>2589</v>
      </c>
      <c r="H117" s="136" t="s">
        <v>2589</v>
      </c>
      <c r="I117" s="136">
        <v>2</v>
      </c>
      <c r="J117" s="230"/>
      <c r="K117" s="230"/>
      <c r="L117" s="136"/>
      <c r="M117" s="230"/>
      <c r="N117" s="230"/>
      <c r="O117" s="67">
        <v>0.75</v>
      </c>
      <c r="P117" s="67">
        <f>I117*O117</f>
        <v>1.5</v>
      </c>
      <c r="Q117" s="136"/>
      <c r="R117" s="136"/>
      <c r="S117" s="136"/>
      <c r="T117" s="136"/>
      <c r="U117" s="136"/>
      <c r="V117" s="136"/>
      <c r="W117" s="136" t="s">
        <v>2279</v>
      </c>
      <c r="X117" s="70" t="s">
        <v>2280</v>
      </c>
      <c r="Y117" s="136" t="s">
        <v>2351</v>
      </c>
      <c r="Z117" s="136" t="s">
        <v>20</v>
      </c>
      <c r="AA117" s="49"/>
      <c r="AB117" s="51"/>
      <c r="AC117" s="51"/>
    </row>
    <row r="118" spans="1:29" s="110" customFormat="1" ht="94.5" x14ac:dyDescent="0.25">
      <c r="A118" s="136">
        <f t="shared" si="7"/>
        <v>109</v>
      </c>
      <c r="B118" s="136" t="s">
        <v>2590</v>
      </c>
      <c r="C118" s="136" t="s">
        <v>677</v>
      </c>
      <c r="D118" s="136" t="s">
        <v>676</v>
      </c>
      <c r="E118" s="136"/>
      <c r="F118" s="136"/>
      <c r="G118" s="136" t="s">
        <v>551</v>
      </c>
      <c r="H118" s="136" t="s">
        <v>551</v>
      </c>
      <c r="I118" s="136">
        <v>3</v>
      </c>
      <c r="J118" s="230"/>
      <c r="K118" s="230"/>
      <c r="L118" s="136"/>
      <c r="M118" s="230"/>
      <c r="N118" s="230"/>
      <c r="O118" s="67">
        <v>0.75</v>
      </c>
      <c r="P118" s="67">
        <f t="shared" si="6"/>
        <v>2.25</v>
      </c>
      <c r="Q118" s="136"/>
      <c r="R118" s="136"/>
      <c r="S118" s="136"/>
      <c r="T118" s="136"/>
      <c r="U118" s="136"/>
      <c r="V118" s="136"/>
      <c r="W118" s="136" t="s">
        <v>2279</v>
      </c>
      <c r="X118" s="72" t="s">
        <v>2280</v>
      </c>
      <c r="Y118" s="71" t="s">
        <v>2351</v>
      </c>
      <c r="Z118" s="71" t="s">
        <v>20</v>
      </c>
      <c r="AA118" s="49"/>
      <c r="AB118" s="51"/>
      <c r="AC118" s="51"/>
    </row>
    <row r="119" spans="1:29" s="110" customFormat="1" ht="94.5" x14ac:dyDescent="0.25">
      <c r="A119" s="136">
        <f t="shared" si="7"/>
        <v>110</v>
      </c>
      <c r="B119" s="136" t="s">
        <v>2591</v>
      </c>
      <c r="C119" s="136" t="s">
        <v>2593</v>
      </c>
      <c r="D119" s="136" t="s">
        <v>2592</v>
      </c>
      <c r="E119" s="136"/>
      <c r="F119" s="136"/>
      <c r="G119" s="136"/>
      <c r="H119" s="136"/>
      <c r="I119" s="136">
        <v>1</v>
      </c>
      <c r="J119" s="230"/>
      <c r="K119" s="230"/>
      <c r="L119" s="136"/>
      <c r="M119" s="230"/>
      <c r="N119" s="230"/>
      <c r="O119" s="67">
        <v>0.75</v>
      </c>
      <c r="P119" s="67">
        <f t="shared" si="6"/>
        <v>0.75</v>
      </c>
      <c r="Q119" s="136"/>
      <c r="R119" s="136"/>
      <c r="S119" s="136"/>
      <c r="T119" s="136"/>
      <c r="U119" s="136"/>
      <c r="V119" s="136"/>
      <c r="W119" s="136" t="s">
        <v>2279</v>
      </c>
      <c r="X119" s="72" t="s">
        <v>2280</v>
      </c>
      <c r="Y119" s="71" t="s">
        <v>2351</v>
      </c>
      <c r="Z119" s="71" t="s">
        <v>20</v>
      </c>
      <c r="AA119" s="49"/>
      <c r="AB119" s="51"/>
      <c r="AC119" s="51"/>
    </row>
    <row r="120" spans="1:29" s="110" customFormat="1" ht="15.75" x14ac:dyDescent="0.25">
      <c r="A120" s="344" t="s">
        <v>2838</v>
      </c>
      <c r="B120" s="344"/>
      <c r="C120" s="344"/>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51"/>
      <c r="AC120" s="51"/>
    </row>
    <row r="121" spans="1:29" s="110" customFormat="1" ht="94.5" x14ac:dyDescent="0.25">
      <c r="A121" s="136">
        <f>A119+1</f>
        <v>111</v>
      </c>
      <c r="B121" s="136" t="s">
        <v>2594</v>
      </c>
      <c r="C121" s="136" t="s">
        <v>680</v>
      </c>
      <c r="D121" s="136">
        <v>47.486350000000002</v>
      </c>
      <c r="E121" s="136"/>
      <c r="F121" s="136"/>
      <c r="G121" s="136" t="s">
        <v>2511</v>
      </c>
      <c r="H121" s="136" t="s">
        <v>2511</v>
      </c>
      <c r="I121" s="136">
        <v>1</v>
      </c>
      <c r="J121" s="230"/>
      <c r="K121" s="230"/>
      <c r="L121" s="136"/>
      <c r="M121" s="230"/>
      <c r="N121" s="230"/>
      <c r="O121" s="67">
        <v>0.75</v>
      </c>
      <c r="P121" s="67">
        <f t="shared" si="6"/>
        <v>0.75</v>
      </c>
      <c r="Q121" s="136"/>
      <c r="R121" s="136"/>
      <c r="S121" s="136"/>
      <c r="T121" s="136"/>
      <c r="U121" s="136"/>
      <c r="V121" s="136"/>
      <c r="W121" s="136" t="s">
        <v>2279</v>
      </c>
      <c r="X121" s="70" t="s">
        <v>2280</v>
      </c>
      <c r="Y121" s="136" t="s">
        <v>2351</v>
      </c>
      <c r="Z121" s="136" t="s">
        <v>2595</v>
      </c>
      <c r="AA121" s="49"/>
      <c r="AB121" s="51"/>
      <c r="AC121" s="51"/>
    </row>
    <row r="122" spans="1:29" s="110" customFormat="1" ht="94.5" x14ac:dyDescent="0.25">
      <c r="A122" s="136">
        <f>A121+1</f>
        <v>112</v>
      </c>
      <c r="B122" s="136" t="s">
        <v>2596</v>
      </c>
      <c r="C122" s="136" t="s">
        <v>681</v>
      </c>
      <c r="D122" s="136">
        <v>47.488570000000003</v>
      </c>
      <c r="E122" s="136"/>
      <c r="F122" s="136"/>
      <c r="G122" s="136" t="s">
        <v>2597</v>
      </c>
      <c r="H122" s="136" t="s">
        <v>2597</v>
      </c>
      <c r="I122" s="136">
        <v>1</v>
      </c>
      <c r="J122" s="230"/>
      <c r="K122" s="230"/>
      <c r="L122" s="136"/>
      <c r="M122" s="230"/>
      <c r="N122" s="230"/>
      <c r="O122" s="67">
        <v>0.75</v>
      </c>
      <c r="P122" s="67">
        <f t="shared" si="6"/>
        <v>0.75</v>
      </c>
      <c r="Q122" s="136"/>
      <c r="R122" s="136"/>
      <c r="S122" s="136"/>
      <c r="T122" s="136"/>
      <c r="U122" s="136"/>
      <c r="V122" s="136"/>
      <c r="W122" s="136" t="s">
        <v>2279</v>
      </c>
      <c r="X122" s="70" t="s">
        <v>2280</v>
      </c>
      <c r="Y122" s="136" t="s">
        <v>2351</v>
      </c>
      <c r="Z122" s="136" t="s">
        <v>2598</v>
      </c>
      <c r="AA122" s="49"/>
      <c r="AB122" s="51"/>
      <c r="AC122" s="51"/>
    </row>
    <row r="123" spans="1:29" s="110" customFormat="1" ht="94.5" x14ac:dyDescent="0.25">
      <c r="A123" s="136">
        <f t="shared" ref="A123:A137" si="8">A122+1</f>
        <v>113</v>
      </c>
      <c r="B123" s="136" t="s">
        <v>2599</v>
      </c>
      <c r="C123" s="136">
        <v>142.65232599999999</v>
      </c>
      <c r="D123" s="136">
        <v>47.487963999999998</v>
      </c>
      <c r="E123" s="136"/>
      <c r="F123" s="136"/>
      <c r="G123" s="136" t="s">
        <v>2511</v>
      </c>
      <c r="H123" s="136" t="s">
        <v>2511</v>
      </c>
      <c r="I123" s="136">
        <v>1</v>
      </c>
      <c r="J123" s="230"/>
      <c r="K123" s="230"/>
      <c r="L123" s="136"/>
      <c r="M123" s="230"/>
      <c r="N123" s="230"/>
      <c r="O123" s="67">
        <v>0.75</v>
      </c>
      <c r="P123" s="67">
        <f t="shared" si="6"/>
        <v>0.75</v>
      </c>
      <c r="Q123" s="136"/>
      <c r="R123" s="136"/>
      <c r="S123" s="136"/>
      <c r="T123" s="136"/>
      <c r="U123" s="136"/>
      <c r="V123" s="136"/>
      <c r="W123" s="136" t="s">
        <v>2279</v>
      </c>
      <c r="X123" s="70" t="s">
        <v>2280</v>
      </c>
      <c r="Y123" s="136" t="s">
        <v>2351</v>
      </c>
      <c r="Z123" s="136" t="s">
        <v>2600</v>
      </c>
      <c r="AA123" s="49"/>
      <c r="AB123" s="51"/>
      <c r="AC123" s="51"/>
    </row>
    <row r="124" spans="1:29" s="110" customFormat="1" ht="94.5" x14ac:dyDescent="0.25">
      <c r="A124" s="136">
        <f t="shared" si="8"/>
        <v>114</v>
      </c>
      <c r="B124" s="136" t="s">
        <v>2601</v>
      </c>
      <c r="C124" s="136" t="s">
        <v>683</v>
      </c>
      <c r="D124" s="136" t="s">
        <v>682</v>
      </c>
      <c r="E124" s="136"/>
      <c r="F124" s="136"/>
      <c r="G124" s="136" t="s">
        <v>2511</v>
      </c>
      <c r="H124" s="136" t="s">
        <v>2511</v>
      </c>
      <c r="I124" s="136">
        <v>1</v>
      </c>
      <c r="J124" s="230"/>
      <c r="K124" s="230"/>
      <c r="L124" s="136"/>
      <c r="M124" s="230"/>
      <c r="N124" s="230"/>
      <c r="O124" s="67">
        <v>0.75</v>
      </c>
      <c r="P124" s="67">
        <f t="shared" si="6"/>
        <v>0.75</v>
      </c>
      <c r="Q124" s="136"/>
      <c r="R124" s="136"/>
      <c r="S124" s="136"/>
      <c r="T124" s="136"/>
      <c r="U124" s="136"/>
      <c r="V124" s="136"/>
      <c r="W124" s="136" t="s">
        <v>2279</v>
      </c>
      <c r="X124" s="70" t="s">
        <v>2280</v>
      </c>
      <c r="Y124" s="136" t="s">
        <v>2351</v>
      </c>
      <c r="Z124" s="136" t="s">
        <v>20</v>
      </c>
      <c r="AA124" s="49"/>
      <c r="AB124" s="51"/>
      <c r="AC124" s="51"/>
    </row>
    <row r="125" spans="1:29" s="110" customFormat="1" ht="94.5" x14ac:dyDescent="0.25">
      <c r="A125" s="136">
        <f t="shared" si="8"/>
        <v>115</v>
      </c>
      <c r="B125" s="136" t="s">
        <v>2602</v>
      </c>
      <c r="C125" s="136"/>
      <c r="D125" s="136"/>
      <c r="E125" s="136"/>
      <c r="F125" s="136"/>
      <c r="G125" s="136" t="s">
        <v>2511</v>
      </c>
      <c r="H125" s="136" t="s">
        <v>2511</v>
      </c>
      <c r="I125" s="136">
        <v>1</v>
      </c>
      <c r="J125" s="230"/>
      <c r="K125" s="230"/>
      <c r="L125" s="136"/>
      <c r="M125" s="230"/>
      <c r="N125" s="230"/>
      <c r="O125" s="67">
        <v>0.75</v>
      </c>
      <c r="P125" s="67">
        <f t="shared" si="6"/>
        <v>0.75</v>
      </c>
      <c r="Q125" s="136"/>
      <c r="R125" s="136"/>
      <c r="S125" s="136"/>
      <c r="T125" s="136"/>
      <c r="U125" s="136"/>
      <c r="V125" s="136"/>
      <c r="W125" s="136" t="s">
        <v>2279</v>
      </c>
      <c r="X125" s="70" t="s">
        <v>2280</v>
      </c>
      <c r="Y125" s="136" t="s">
        <v>2351</v>
      </c>
      <c r="Z125" s="136" t="s">
        <v>20</v>
      </c>
      <c r="AA125" s="49"/>
      <c r="AB125" s="51"/>
      <c r="AC125" s="51"/>
    </row>
    <row r="126" spans="1:29" s="110" customFormat="1" ht="94.5" x14ac:dyDescent="0.25">
      <c r="A126" s="136">
        <f t="shared" si="8"/>
        <v>116</v>
      </c>
      <c r="B126" s="136" t="s">
        <v>2603</v>
      </c>
      <c r="C126" s="136">
        <v>142.65119899999999</v>
      </c>
      <c r="D126" s="136">
        <v>47.487403</v>
      </c>
      <c r="E126" s="136"/>
      <c r="F126" s="136"/>
      <c r="G126" s="136" t="s">
        <v>2511</v>
      </c>
      <c r="H126" s="136" t="s">
        <v>2511</v>
      </c>
      <c r="I126" s="136">
        <v>2</v>
      </c>
      <c r="J126" s="230"/>
      <c r="K126" s="230"/>
      <c r="L126" s="136"/>
      <c r="M126" s="230"/>
      <c r="N126" s="230"/>
      <c r="O126" s="67">
        <v>0.75</v>
      </c>
      <c r="P126" s="67">
        <f t="shared" si="6"/>
        <v>1.5</v>
      </c>
      <c r="Q126" s="136"/>
      <c r="R126" s="136"/>
      <c r="S126" s="136"/>
      <c r="T126" s="136"/>
      <c r="U126" s="136"/>
      <c r="V126" s="136"/>
      <c r="W126" s="136" t="s">
        <v>2279</v>
      </c>
      <c r="X126" s="70" t="s">
        <v>2280</v>
      </c>
      <c r="Y126" s="136" t="s">
        <v>2351</v>
      </c>
      <c r="Z126" s="136" t="s">
        <v>20</v>
      </c>
      <c r="AA126" s="49"/>
      <c r="AB126" s="51"/>
      <c r="AC126" s="51"/>
    </row>
    <row r="127" spans="1:29" s="110" customFormat="1" ht="94.5" x14ac:dyDescent="0.25">
      <c r="A127" s="136">
        <f t="shared" si="8"/>
        <v>117</v>
      </c>
      <c r="B127" s="136" t="s">
        <v>2604</v>
      </c>
      <c r="C127" s="136">
        <v>142.65083000000001</v>
      </c>
      <c r="D127" s="136">
        <v>47.48715</v>
      </c>
      <c r="E127" s="136"/>
      <c r="F127" s="136"/>
      <c r="G127" s="136" t="s">
        <v>2597</v>
      </c>
      <c r="H127" s="136" t="s">
        <v>2597</v>
      </c>
      <c r="I127" s="136">
        <v>1</v>
      </c>
      <c r="J127" s="230"/>
      <c r="K127" s="230"/>
      <c r="L127" s="136"/>
      <c r="M127" s="230"/>
      <c r="N127" s="230"/>
      <c r="O127" s="67">
        <v>0.75</v>
      </c>
      <c r="P127" s="67">
        <f t="shared" si="6"/>
        <v>0.75</v>
      </c>
      <c r="Q127" s="136"/>
      <c r="R127" s="136"/>
      <c r="S127" s="136"/>
      <c r="T127" s="136"/>
      <c r="U127" s="136"/>
      <c r="V127" s="136"/>
      <c r="W127" s="136" t="s">
        <v>2279</v>
      </c>
      <c r="X127" s="70" t="s">
        <v>2280</v>
      </c>
      <c r="Y127" s="136" t="s">
        <v>2351</v>
      </c>
      <c r="Z127" s="136" t="s">
        <v>20</v>
      </c>
      <c r="AA127" s="49"/>
      <c r="AB127" s="51"/>
      <c r="AC127" s="51"/>
    </row>
    <row r="128" spans="1:29" s="110" customFormat="1" ht="94.5" x14ac:dyDescent="0.25">
      <c r="A128" s="136">
        <f t="shared" si="8"/>
        <v>118</v>
      </c>
      <c r="B128" s="136" t="s">
        <v>2605</v>
      </c>
      <c r="C128" s="136" t="s">
        <v>685</v>
      </c>
      <c r="D128" s="136" t="s">
        <v>684</v>
      </c>
      <c r="E128" s="136"/>
      <c r="F128" s="136"/>
      <c r="G128" s="136" t="s">
        <v>2511</v>
      </c>
      <c r="H128" s="136" t="s">
        <v>2511</v>
      </c>
      <c r="I128" s="136">
        <v>1</v>
      </c>
      <c r="J128" s="230"/>
      <c r="K128" s="230"/>
      <c r="L128" s="136"/>
      <c r="M128" s="230"/>
      <c r="N128" s="230"/>
      <c r="O128" s="67">
        <v>0.75</v>
      </c>
      <c r="P128" s="67">
        <f t="shared" si="6"/>
        <v>0.75</v>
      </c>
      <c r="Q128" s="136"/>
      <c r="R128" s="136"/>
      <c r="S128" s="136"/>
      <c r="T128" s="136"/>
      <c r="U128" s="136"/>
      <c r="V128" s="136"/>
      <c r="W128" s="136" t="s">
        <v>2279</v>
      </c>
      <c r="X128" s="70" t="s">
        <v>2280</v>
      </c>
      <c r="Y128" s="136" t="s">
        <v>2351</v>
      </c>
      <c r="Z128" s="136" t="s">
        <v>20</v>
      </c>
      <c r="AA128" s="49"/>
      <c r="AB128" s="51"/>
      <c r="AC128" s="51"/>
    </row>
    <row r="129" spans="1:29" s="110" customFormat="1" ht="94.5" x14ac:dyDescent="0.25">
      <c r="A129" s="136">
        <f t="shared" si="8"/>
        <v>119</v>
      </c>
      <c r="B129" s="136" t="s">
        <v>2606</v>
      </c>
      <c r="C129" s="136" t="s">
        <v>687</v>
      </c>
      <c r="D129" s="136" t="s">
        <v>686</v>
      </c>
      <c r="E129" s="136"/>
      <c r="F129" s="71" t="s">
        <v>2278</v>
      </c>
      <c r="G129" s="136" t="s">
        <v>2309</v>
      </c>
      <c r="H129" s="136" t="s">
        <v>2309</v>
      </c>
      <c r="I129" s="71">
        <v>3</v>
      </c>
      <c r="J129" s="71"/>
      <c r="K129" s="71"/>
      <c r="L129" s="136"/>
      <c r="M129" s="71"/>
      <c r="N129" s="71"/>
      <c r="O129" s="73">
        <v>1.1000000000000001</v>
      </c>
      <c r="P129" s="67">
        <f t="shared" si="6"/>
        <v>3.3000000000000003</v>
      </c>
      <c r="Q129" s="136"/>
      <c r="R129" s="136"/>
      <c r="S129" s="136"/>
      <c r="T129" s="136"/>
      <c r="U129" s="136"/>
      <c r="V129" s="136"/>
      <c r="W129" s="136" t="s">
        <v>2279</v>
      </c>
      <c r="X129" s="70" t="s">
        <v>2280</v>
      </c>
      <c r="Y129" s="136" t="s">
        <v>2351</v>
      </c>
      <c r="Z129" s="136" t="s">
        <v>20</v>
      </c>
      <c r="AA129" s="49"/>
      <c r="AB129" s="51"/>
      <c r="AC129" s="51"/>
    </row>
    <row r="130" spans="1:29" s="110" customFormat="1" ht="94.5" x14ac:dyDescent="0.25">
      <c r="A130" s="136">
        <f t="shared" si="8"/>
        <v>120</v>
      </c>
      <c r="B130" s="136" t="s">
        <v>2607</v>
      </c>
      <c r="C130" s="136" t="s">
        <v>2608</v>
      </c>
      <c r="D130" s="136">
        <v>47.497520000000002</v>
      </c>
      <c r="E130" s="136"/>
      <c r="F130" s="136"/>
      <c r="G130" s="136" t="s">
        <v>2379</v>
      </c>
      <c r="H130" s="136" t="s">
        <v>2379</v>
      </c>
      <c r="I130" s="136">
        <v>1</v>
      </c>
      <c r="J130" s="230"/>
      <c r="K130" s="230"/>
      <c r="L130" s="136"/>
      <c r="M130" s="230"/>
      <c r="N130" s="230"/>
      <c r="O130" s="67">
        <v>0.75</v>
      </c>
      <c r="P130" s="67">
        <f t="shared" si="6"/>
        <v>0.75</v>
      </c>
      <c r="Q130" s="136"/>
      <c r="R130" s="136"/>
      <c r="S130" s="136"/>
      <c r="T130" s="136"/>
      <c r="U130" s="136"/>
      <c r="V130" s="136"/>
      <c r="W130" s="136" t="s">
        <v>2279</v>
      </c>
      <c r="X130" s="70" t="s">
        <v>2280</v>
      </c>
      <c r="Y130" s="136" t="s">
        <v>2351</v>
      </c>
      <c r="Z130" s="136" t="s">
        <v>20</v>
      </c>
      <c r="AA130" s="49"/>
      <c r="AB130" s="51"/>
      <c r="AC130" s="51"/>
    </row>
    <row r="131" spans="1:29" s="110" customFormat="1" ht="94.5" x14ac:dyDescent="0.25">
      <c r="A131" s="136">
        <f t="shared" si="8"/>
        <v>121</v>
      </c>
      <c r="B131" s="136" t="s">
        <v>2609</v>
      </c>
      <c r="C131" s="136" t="s">
        <v>688</v>
      </c>
      <c r="D131" s="136">
        <v>47.483490000000003</v>
      </c>
      <c r="E131" s="136"/>
      <c r="F131" s="136"/>
      <c r="G131" s="136" t="s">
        <v>2511</v>
      </c>
      <c r="H131" s="136" t="s">
        <v>2511</v>
      </c>
      <c r="I131" s="136">
        <v>1</v>
      </c>
      <c r="J131" s="230"/>
      <c r="K131" s="230"/>
      <c r="L131" s="136"/>
      <c r="M131" s="230"/>
      <c r="N131" s="230"/>
      <c r="O131" s="67">
        <v>0.75</v>
      </c>
      <c r="P131" s="67">
        <f t="shared" si="6"/>
        <v>0.75</v>
      </c>
      <c r="Q131" s="136"/>
      <c r="R131" s="136"/>
      <c r="S131" s="136"/>
      <c r="T131" s="136"/>
      <c r="U131" s="136"/>
      <c r="V131" s="136"/>
      <c r="W131" s="136" t="s">
        <v>2279</v>
      </c>
      <c r="X131" s="70" t="s">
        <v>2280</v>
      </c>
      <c r="Y131" s="136" t="s">
        <v>2351</v>
      </c>
      <c r="Z131" s="136" t="s">
        <v>20</v>
      </c>
      <c r="AA131" s="49"/>
      <c r="AB131" s="51"/>
      <c r="AC131" s="51"/>
    </row>
    <row r="132" spans="1:29" s="110" customFormat="1" ht="94.5" x14ac:dyDescent="0.25">
      <c r="A132" s="136">
        <f t="shared" si="8"/>
        <v>122</v>
      </c>
      <c r="B132" s="136" t="s">
        <v>2610</v>
      </c>
      <c r="C132" s="136" t="s">
        <v>690</v>
      </c>
      <c r="D132" s="136" t="s">
        <v>689</v>
      </c>
      <c r="E132" s="136"/>
      <c r="F132" s="71" t="s">
        <v>2278</v>
      </c>
      <c r="G132" s="136" t="s">
        <v>2309</v>
      </c>
      <c r="H132" s="136" t="s">
        <v>2309</v>
      </c>
      <c r="I132" s="71">
        <v>3</v>
      </c>
      <c r="J132" s="71"/>
      <c r="K132" s="71"/>
      <c r="L132" s="136"/>
      <c r="M132" s="71"/>
      <c r="N132" s="71"/>
      <c r="O132" s="73">
        <v>1.1000000000000001</v>
      </c>
      <c r="P132" s="67">
        <f t="shared" si="6"/>
        <v>3.3000000000000003</v>
      </c>
      <c r="Q132" s="136"/>
      <c r="R132" s="136"/>
      <c r="S132" s="136"/>
      <c r="T132" s="136"/>
      <c r="U132" s="136"/>
      <c r="V132" s="136"/>
      <c r="W132" s="136" t="s">
        <v>2279</v>
      </c>
      <c r="X132" s="70" t="s">
        <v>2280</v>
      </c>
      <c r="Y132" s="136" t="s">
        <v>2351</v>
      </c>
      <c r="Z132" s="136" t="s">
        <v>20</v>
      </c>
      <c r="AA132" s="49"/>
      <c r="AB132" s="51"/>
      <c r="AC132" s="51"/>
    </row>
    <row r="133" spans="1:29" s="110" customFormat="1" ht="94.5" x14ac:dyDescent="0.25">
      <c r="A133" s="136">
        <f t="shared" si="8"/>
        <v>123</v>
      </c>
      <c r="B133" s="136" t="s">
        <v>2611</v>
      </c>
      <c r="C133" s="136">
        <v>142.648291</v>
      </c>
      <c r="D133" s="136">
        <v>47.487206999999998</v>
      </c>
      <c r="E133" s="136"/>
      <c r="F133" s="71" t="s">
        <v>2278</v>
      </c>
      <c r="G133" s="136" t="s">
        <v>2309</v>
      </c>
      <c r="H133" s="136" t="s">
        <v>2309</v>
      </c>
      <c r="I133" s="71">
        <v>3</v>
      </c>
      <c r="J133" s="71"/>
      <c r="K133" s="71"/>
      <c r="L133" s="136"/>
      <c r="M133" s="71"/>
      <c r="N133" s="71"/>
      <c r="O133" s="73">
        <v>1.1000000000000001</v>
      </c>
      <c r="P133" s="67">
        <f t="shared" si="6"/>
        <v>3.3000000000000003</v>
      </c>
      <c r="Q133" s="136"/>
      <c r="R133" s="136"/>
      <c r="S133" s="136"/>
      <c r="T133" s="136"/>
      <c r="U133" s="136"/>
      <c r="V133" s="136"/>
      <c r="W133" s="136" t="s">
        <v>2279</v>
      </c>
      <c r="X133" s="70" t="s">
        <v>2280</v>
      </c>
      <c r="Y133" s="136" t="s">
        <v>2351</v>
      </c>
      <c r="Z133" s="136" t="s">
        <v>20</v>
      </c>
      <c r="AA133" s="49"/>
      <c r="AB133" s="51"/>
      <c r="AC133" s="51"/>
    </row>
    <row r="134" spans="1:29" s="110" customFormat="1" ht="110.25" x14ac:dyDescent="0.25">
      <c r="A134" s="136">
        <f t="shared" si="8"/>
        <v>124</v>
      </c>
      <c r="B134" s="136" t="s">
        <v>2612</v>
      </c>
      <c r="C134" s="136" t="s">
        <v>2614</v>
      </c>
      <c r="D134" s="136" t="s">
        <v>2613</v>
      </c>
      <c r="E134" s="136"/>
      <c r="F134" s="136"/>
      <c r="G134" s="136" t="s">
        <v>2615</v>
      </c>
      <c r="H134" s="136" t="s">
        <v>2615</v>
      </c>
      <c r="I134" s="136">
        <v>1</v>
      </c>
      <c r="J134" s="230"/>
      <c r="K134" s="230"/>
      <c r="L134" s="136"/>
      <c r="M134" s="230"/>
      <c r="N134" s="230"/>
      <c r="O134" s="67">
        <v>0.75</v>
      </c>
      <c r="P134" s="67">
        <f t="shared" si="6"/>
        <v>0.75</v>
      </c>
      <c r="Q134" s="136"/>
      <c r="R134" s="136"/>
      <c r="S134" s="136"/>
      <c r="T134" s="136"/>
      <c r="U134" s="136"/>
      <c r="V134" s="136"/>
      <c r="W134" s="136" t="s">
        <v>2616</v>
      </c>
      <c r="X134" s="72" t="s">
        <v>2617</v>
      </c>
      <c r="Y134" s="71" t="s">
        <v>2618</v>
      </c>
      <c r="Z134" s="71" t="s">
        <v>2349</v>
      </c>
      <c r="AA134" s="49"/>
      <c r="AB134" s="51"/>
      <c r="AC134" s="51"/>
    </row>
    <row r="135" spans="1:29" s="110" customFormat="1" ht="94.5" x14ac:dyDescent="0.25">
      <c r="A135" s="136">
        <f t="shared" si="8"/>
        <v>125</v>
      </c>
      <c r="B135" s="136" t="s">
        <v>2619</v>
      </c>
      <c r="C135" s="136">
        <v>142.67420000000001</v>
      </c>
      <c r="D135" s="136">
        <v>47.500399999999999</v>
      </c>
      <c r="E135" s="136"/>
      <c r="F135" s="136"/>
      <c r="G135" s="136"/>
      <c r="H135" s="136"/>
      <c r="I135" s="136">
        <v>1</v>
      </c>
      <c r="J135" s="230"/>
      <c r="K135" s="230"/>
      <c r="L135" s="136"/>
      <c r="M135" s="230"/>
      <c r="N135" s="230"/>
      <c r="O135" s="67">
        <v>0.75</v>
      </c>
      <c r="P135" s="67">
        <f t="shared" si="6"/>
        <v>0.75</v>
      </c>
      <c r="Q135" s="136"/>
      <c r="R135" s="136"/>
      <c r="S135" s="136"/>
      <c r="T135" s="136"/>
      <c r="U135" s="136"/>
      <c r="V135" s="136"/>
      <c r="W135" s="136" t="s">
        <v>2279</v>
      </c>
      <c r="X135" s="70" t="s">
        <v>2280</v>
      </c>
      <c r="Y135" s="136" t="s">
        <v>2351</v>
      </c>
      <c r="Z135" s="136" t="s">
        <v>20</v>
      </c>
      <c r="AA135" s="49"/>
      <c r="AB135" s="51"/>
      <c r="AC135" s="51"/>
    </row>
    <row r="136" spans="1:29" s="110" customFormat="1" ht="78.75" x14ac:dyDescent="0.25">
      <c r="A136" s="136">
        <f t="shared" si="8"/>
        <v>126</v>
      </c>
      <c r="B136" s="136" t="s">
        <v>2620</v>
      </c>
      <c r="C136" s="136" t="s">
        <v>2622</v>
      </c>
      <c r="D136" s="136" t="s">
        <v>2621</v>
      </c>
      <c r="E136" s="136"/>
      <c r="F136" s="136"/>
      <c r="G136" s="136" t="s">
        <v>2511</v>
      </c>
      <c r="H136" s="136" t="s">
        <v>2511</v>
      </c>
      <c r="I136" s="136">
        <v>1</v>
      </c>
      <c r="J136" s="230"/>
      <c r="K136" s="230"/>
      <c r="L136" s="136"/>
      <c r="M136" s="230"/>
      <c r="N136" s="230"/>
      <c r="O136" s="67">
        <v>0.75</v>
      </c>
      <c r="P136" s="67">
        <f t="shared" si="6"/>
        <v>0.75</v>
      </c>
      <c r="Q136" s="136"/>
      <c r="R136" s="136"/>
      <c r="S136" s="136"/>
      <c r="T136" s="136"/>
      <c r="U136" s="136"/>
      <c r="V136" s="136"/>
      <c r="W136" s="136" t="s">
        <v>2623</v>
      </c>
      <c r="X136" s="70" t="s">
        <v>2452</v>
      </c>
      <c r="Y136" s="136" t="s">
        <v>2624</v>
      </c>
      <c r="Z136" s="136"/>
      <c r="AA136" s="49"/>
      <c r="AB136" s="51"/>
      <c r="AC136" s="51"/>
    </row>
    <row r="137" spans="1:29" s="110" customFormat="1" ht="94.5" x14ac:dyDescent="0.25">
      <c r="A137" s="136">
        <f t="shared" si="8"/>
        <v>127</v>
      </c>
      <c r="B137" s="136" t="s">
        <v>2625</v>
      </c>
      <c r="C137" s="136" t="s">
        <v>2627</v>
      </c>
      <c r="D137" s="136" t="s">
        <v>2626</v>
      </c>
      <c r="E137" s="136"/>
      <c r="F137" s="136"/>
      <c r="G137" s="136"/>
      <c r="H137" s="136"/>
      <c r="I137" s="136">
        <v>1</v>
      </c>
      <c r="J137" s="230"/>
      <c r="K137" s="230"/>
      <c r="L137" s="136"/>
      <c r="M137" s="230"/>
      <c r="N137" s="230"/>
      <c r="O137" s="67">
        <v>0.75</v>
      </c>
      <c r="P137" s="67">
        <f t="shared" si="6"/>
        <v>0.75</v>
      </c>
      <c r="Q137" s="136"/>
      <c r="R137" s="136"/>
      <c r="S137" s="136"/>
      <c r="T137" s="136"/>
      <c r="U137" s="136"/>
      <c r="V137" s="136"/>
      <c r="W137" s="136" t="s">
        <v>2279</v>
      </c>
      <c r="X137" s="70" t="s">
        <v>2280</v>
      </c>
      <c r="Y137" s="136" t="s">
        <v>2351</v>
      </c>
      <c r="Z137" s="136" t="s">
        <v>20</v>
      </c>
      <c r="AA137" s="49"/>
      <c r="AB137" s="51"/>
      <c r="AC137" s="51"/>
    </row>
    <row r="138" spans="1:29" s="110" customFormat="1" ht="15.75" x14ac:dyDescent="0.25">
      <c r="A138" s="344" t="s">
        <v>2839</v>
      </c>
      <c r="B138" s="344"/>
      <c r="C138" s="344"/>
      <c r="D138" s="344"/>
      <c r="E138" s="344"/>
      <c r="F138" s="344"/>
      <c r="G138" s="344"/>
      <c r="H138" s="344"/>
      <c r="I138" s="344"/>
      <c r="J138" s="344"/>
      <c r="K138" s="344"/>
      <c r="L138" s="344"/>
      <c r="M138" s="344"/>
      <c r="N138" s="344"/>
      <c r="O138" s="344"/>
      <c r="P138" s="344"/>
      <c r="Q138" s="344"/>
      <c r="R138" s="344"/>
      <c r="S138" s="344"/>
      <c r="T138" s="344"/>
      <c r="U138" s="344"/>
      <c r="V138" s="344"/>
      <c r="W138" s="344"/>
      <c r="X138" s="344"/>
      <c r="Y138" s="344"/>
      <c r="Z138" s="344"/>
      <c r="AA138" s="344"/>
      <c r="AB138" s="51"/>
      <c r="AC138" s="51"/>
    </row>
    <row r="139" spans="1:29" s="110" customFormat="1" ht="94.5" x14ac:dyDescent="0.25">
      <c r="A139" s="136">
        <f>A137+1</f>
        <v>128</v>
      </c>
      <c r="B139" s="136" t="s">
        <v>2628</v>
      </c>
      <c r="C139" s="136" t="s">
        <v>692</v>
      </c>
      <c r="D139" s="136" t="s">
        <v>691</v>
      </c>
      <c r="E139" s="136"/>
      <c r="F139" s="71" t="s">
        <v>2278</v>
      </c>
      <c r="G139" s="136" t="s">
        <v>2309</v>
      </c>
      <c r="H139" s="136" t="s">
        <v>2309</v>
      </c>
      <c r="I139" s="71">
        <v>3</v>
      </c>
      <c r="J139" s="71"/>
      <c r="K139" s="71"/>
      <c r="L139" s="136"/>
      <c r="M139" s="71"/>
      <c r="N139" s="71"/>
      <c r="O139" s="73">
        <v>1.1000000000000001</v>
      </c>
      <c r="P139" s="67">
        <f>I139*O139</f>
        <v>3.3000000000000003</v>
      </c>
      <c r="Q139" s="136"/>
      <c r="R139" s="136"/>
      <c r="S139" s="136"/>
      <c r="T139" s="136"/>
      <c r="U139" s="136"/>
      <c r="V139" s="136"/>
      <c r="W139" s="136" t="s">
        <v>2279</v>
      </c>
      <c r="X139" s="70" t="s">
        <v>2280</v>
      </c>
      <c r="Y139" s="136" t="s">
        <v>2351</v>
      </c>
      <c r="Z139" s="136" t="s">
        <v>20</v>
      </c>
      <c r="AA139" s="49"/>
      <c r="AB139" s="51"/>
      <c r="AC139" s="51"/>
    </row>
    <row r="140" spans="1:29" s="110" customFormat="1" ht="94.5" x14ac:dyDescent="0.25">
      <c r="A140" s="136">
        <f>A139+1</f>
        <v>129</v>
      </c>
      <c r="B140" s="136" t="s">
        <v>2629</v>
      </c>
      <c r="C140" s="136" t="s">
        <v>694</v>
      </c>
      <c r="D140" s="136" t="s">
        <v>693</v>
      </c>
      <c r="E140" s="136"/>
      <c r="F140" s="71" t="s">
        <v>2278</v>
      </c>
      <c r="G140" s="136" t="s">
        <v>2309</v>
      </c>
      <c r="H140" s="136" t="s">
        <v>2309</v>
      </c>
      <c r="I140" s="71">
        <v>3</v>
      </c>
      <c r="J140" s="71"/>
      <c r="K140" s="71"/>
      <c r="L140" s="136"/>
      <c r="M140" s="71"/>
      <c r="N140" s="71"/>
      <c r="O140" s="73">
        <v>1.1000000000000001</v>
      </c>
      <c r="P140" s="67">
        <f t="shared" ref="P140:P168" si="9">I140*O140</f>
        <v>3.3000000000000003</v>
      </c>
      <c r="Q140" s="136"/>
      <c r="R140" s="136"/>
      <c r="S140" s="136"/>
      <c r="T140" s="136"/>
      <c r="U140" s="136"/>
      <c r="V140" s="136"/>
      <c r="W140" s="136" t="s">
        <v>2279</v>
      </c>
      <c r="X140" s="70" t="s">
        <v>2280</v>
      </c>
      <c r="Y140" s="136" t="s">
        <v>2351</v>
      </c>
      <c r="Z140" s="136" t="s">
        <v>20</v>
      </c>
      <c r="AA140" s="49"/>
      <c r="AB140" s="51"/>
      <c r="AC140" s="51"/>
    </row>
    <row r="141" spans="1:29" s="110" customFormat="1" ht="94.5" x14ac:dyDescent="0.25">
      <c r="A141" s="136">
        <f t="shared" ref="A141:A168" si="10">A140+1</f>
        <v>130</v>
      </c>
      <c r="B141" s="136" t="s">
        <v>2630</v>
      </c>
      <c r="C141" s="136" t="s">
        <v>696</v>
      </c>
      <c r="D141" s="136" t="s">
        <v>695</v>
      </c>
      <c r="E141" s="136"/>
      <c r="F141" s="71" t="s">
        <v>2278</v>
      </c>
      <c r="G141" s="136" t="s">
        <v>2309</v>
      </c>
      <c r="H141" s="136" t="s">
        <v>2309</v>
      </c>
      <c r="I141" s="71">
        <v>3</v>
      </c>
      <c r="J141" s="71"/>
      <c r="K141" s="71"/>
      <c r="L141" s="136"/>
      <c r="M141" s="71"/>
      <c r="N141" s="71"/>
      <c r="O141" s="73">
        <v>1.1000000000000001</v>
      </c>
      <c r="P141" s="67">
        <f t="shared" si="9"/>
        <v>3.3000000000000003</v>
      </c>
      <c r="Q141" s="136"/>
      <c r="R141" s="136"/>
      <c r="S141" s="136"/>
      <c r="T141" s="136"/>
      <c r="U141" s="136"/>
      <c r="V141" s="136"/>
      <c r="W141" s="136" t="s">
        <v>2279</v>
      </c>
      <c r="X141" s="70" t="s">
        <v>2280</v>
      </c>
      <c r="Y141" s="136" t="s">
        <v>2351</v>
      </c>
      <c r="Z141" s="136" t="s">
        <v>20</v>
      </c>
      <c r="AA141" s="49"/>
      <c r="AB141" s="51"/>
      <c r="AC141" s="51"/>
    </row>
    <row r="142" spans="1:29" s="110" customFormat="1" ht="94.5" x14ac:dyDescent="0.25">
      <c r="A142" s="136">
        <f t="shared" si="10"/>
        <v>131</v>
      </c>
      <c r="B142" s="136" t="s">
        <v>2631</v>
      </c>
      <c r="C142" s="136" t="s">
        <v>2633</v>
      </c>
      <c r="D142" s="136" t="s">
        <v>2632</v>
      </c>
      <c r="E142" s="136"/>
      <c r="F142" s="136" t="s">
        <v>799</v>
      </c>
      <c r="G142" s="136" t="s">
        <v>2634</v>
      </c>
      <c r="H142" s="136" t="s">
        <v>2634</v>
      </c>
      <c r="I142" s="136">
        <v>1</v>
      </c>
      <c r="J142" s="230"/>
      <c r="K142" s="230"/>
      <c r="L142" s="136"/>
      <c r="M142" s="230"/>
      <c r="N142" s="230"/>
      <c r="O142" s="67">
        <v>0.75</v>
      </c>
      <c r="P142" s="67">
        <f t="shared" si="9"/>
        <v>0.75</v>
      </c>
      <c r="Q142" s="136"/>
      <c r="R142" s="136"/>
      <c r="S142" s="136"/>
      <c r="T142" s="136"/>
      <c r="U142" s="136"/>
      <c r="V142" s="136"/>
      <c r="W142" s="136" t="s">
        <v>2635</v>
      </c>
      <c r="X142" s="70" t="s">
        <v>2636</v>
      </c>
      <c r="Y142" s="136" t="s">
        <v>2637</v>
      </c>
      <c r="Z142" s="136" t="s">
        <v>2349</v>
      </c>
      <c r="AA142" s="49"/>
      <c r="AB142" s="51"/>
      <c r="AC142" s="51"/>
    </row>
    <row r="143" spans="1:29" s="110" customFormat="1" ht="94.5" x14ac:dyDescent="0.25">
      <c r="A143" s="136">
        <f t="shared" si="10"/>
        <v>132</v>
      </c>
      <c r="B143" s="136" t="s">
        <v>2638</v>
      </c>
      <c r="C143" s="136" t="s">
        <v>698</v>
      </c>
      <c r="D143" s="136" t="s">
        <v>697</v>
      </c>
      <c r="E143" s="136"/>
      <c r="F143" s="71" t="s">
        <v>2278</v>
      </c>
      <c r="G143" s="136" t="s">
        <v>2309</v>
      </c>
      <c r="H143" s="136" t="s">
        <v>2309</v>
      </c>
      <c r="I143" s="71">
        <v>3</v>
      </c>
      <c r="J143" s="71"/>
      <c r="K143" s="71"/>
      <c r="L143" s="136"/>
      <c r="M143" s="71"/>
      <c r="N143" s="71"/>
      <c r="O143" s="73">
        <v>1.1000000000000001</v>
      </c>
      <c r="P143" s="67">
        <f t="shared" si="9"/>
        <v>3.3000000000000003</v>
      </c>
      <c r="Q143" s="136"/>
      <c r="R143" s="136"/>
      <c r="S143" s="136"/>
      <c r="T143" s="136"/>
      <c r="U143" s="136"/>
      <c r="V143" s="136"/>
      <c r="W143" s="136" t="s">
        <v>2279</v>
      </c>
      <c r="X143" s="70" t="s">
        <v>2280</v>
      </c>
      <c r="Y143" s="136" t="s">
        <v>2351</v>
      </c>
      <c r="Z143" s="136" t="s">
        <v>20</v>
      </c>
      <c r="AA143" s="49"/>
      <c r="AB143" s="51"/>
      <c r="AC143" s="51"/>
    </row>
    <row r="144" spans="1:29" s="110" customFormat="1" ht="94.5" x14ac:dyDescent="0.25">
      <c r="A144" s="136">
        <f t="shared" si="10"/>
        <v>133</v>
      </c>
      <c r="B144" s="136" t="s">
        <v>2639</v>
      </c>
      <c r="C144" s="136" t="s">
        <v>2640</v>
      </c>
      <c r="D144" s="136" t="s">
        <v>699</v>
      </c>
      <c r="E144" s="136"/>
      <c r="F144" s="71" t="s">
        <v>2278</v>
      </c>
      <c r="G144" s="136" t="s">
        <v>2309</v>
      </c>
      <c r="H144" s="136" t="s">
        <v>2309</v>
      </c>
      <c r="I144" s="71">
        <v>3</v>
      </c>
      <c r="J144" s="71"/>
      <c r="K144" s="71"/>
      <c r="L144" s="136"/>
      <c r="M144" s="71"/>
      <c r="N144" s="71"/>
      <c r="O144" s="73">
        <v>1.1000000000000001</v>
      </c>
      <c r="P144" s="67">
        <f t="shared" si="9"/>
        <v>3.3000000000000003</v>
      </c>
      <c r="Q144" s="136"/>
      <c r="R144" s="136"/>
      <c r="S144" s="136"/>
      <c r="T144" s="136"/>
      <c r="U144" s="136"/>
      <c r="V144" s="136"/>
      <c r="W144" s="136" t="s">
        <v>2279</v>
      </c>
      <c r="X144" s="70" t="s">
        <v>2280</v>
      </c>
      <c r="Y144" s="136" t="s">
        <v>2351</v>
      </c>
      <c r="Z144" s="136" t="s">
        <v>20</v>
      </c>
      <c r="AA144" s="49"/>
      <c r="AB144" s="51"/>
      <c r="AC144" s="51"/>
    </row>
    <row r="145" spans="1:29" s="110" customFormat="1" ht="94.5" x14ac:dyDescent="0.25">
      <c r="A145" s="136">
        <f t="shared" si="10"/>
        <v>134</v>
      </c>
      <c r="B145" s="136" t="s">
        <v>2641</v>
      </c>
      <c r="C145" s="136" t="s">
        <v>701</v>
      </c>
      <c r="D145" s="136" t="s">
        <v>700</v>
      </c>
      <c r="E145" s="136"/>
      <c r="F145" s="136" t="s">
        <v>2286</v>
      </c>
      <c r="G145" s="136" t="s">
        <v>2642</v>
      </c>
      <c r="H145" s="136" t="s">
        <v>2642</v>
      </c>
      <c r="I145" s="136">
        <v>3</v>
      </c>
      <c r="J145" s="230"/>
      <c r="K145" s="230"/>
      <c r="L145" s="136"/>
      <c r="M145" s="230"/>
      <c r="N145" s="230"/>
      <c r="O145" s="67">
        <v>0.75</v>
      </c>
      <c r="P145" s="67">
        <f t="shared" si="9"/>
        <v>2.25</v>
      </c>
      <c r="Q145" s="136"/>
      <c r="R145" s="136"/>
      <c r="S145" s="136"/>
      <c r="T145" s="136"/>
      <c r="U145" s="136"/>
      <c r="V145" s="136"/>
      <c r="W145" s="136" t="s">
        <v>2279</v>
      </c>
      <c r="X145" s="70" t="s">
        <v>2280</v>
      </c>
      <c r="Y145" s="136" t="s">
        <v>2351</v>
      </c>
      <c r="Z145" s="136" t="s">
        <v>20</v>
      </c>
      <c r="AA145" s="49"/>
      <c r="AB145" s="51"/>
      <c r="AC145" s="51"/>
    </row>
    <row r="146" spans="1:29" s="110" customFormat="1" ht="110.25" x14ac:dyDescent="0.25">
      <c r="A146" s="136">
        <f t="shared" si="10"/>
        <v>135</v>
      </c>
      <c r="B146" s="136" t="s">
        <v>2643</v>
      </c>
      <c r="C146" s="136" t="s">
        <v>2645</v>
      </c>
      <c r="D146" s="136" t="s">
        <v>2644</v>
      </c>
      <c r="E146" s="136"/>
      <c r="F146" s="136"/>
      <c r="G146" s="136" t="s">
        <v>2646</v>
      </c>
      <c r="H146" s="136" t="s">
        <v>2646</v>
      </c>
      <c r="I146" s="136">
        <v>2</v>
      </c>
      <c r="J146" s="230"/>
      <c r="K146" s="230"/>
      <c r="L146" s="136"/>
      <c r="M146" s="230"/>
      <c r="N146" s="230"/>
      <c r="O146" s="67">
        <v>0.75</v>
      </c>
      <c r="P146" s="67">
        <f t="shared" si="9"/>
        <v>1.5</v>
      </c>
      <c r="Q146" s="136"/>
      <c r="R146" s="136"/>
      <c r="S146" s="136"/>
      <c r="T146" s="136"/>
      <c r="U146" s="136"/>
      <c r="V146" s="136"/>
      <c r="W146" s="136" t="s">
        <v>2647</v>
      </c>
      <c r="X146" s="70" t="s">
        <v>2648</v>
      </c>
      <c r="Y146" s="136" t="s">
        <v>2649</v>
      </c>
      <c r="Z146" s="136" t="s">
        <v>2297</v>
      </c>
      <c r="AA146" s="49"/>
      <c r="AB146" s="51"/>
      <c r="AC146" s="51"/>
    </row>
    <row r="147" spans="1:29" s="110" customFormat="1" ht="94.5" x14ac:dyDescent="0.25">
      <c r="A147" s="136">
        <f t="shared" si="10"/>
        <v>136</v>
      </c>
      <c r="B147" s="136" t="s">
        <v>2650</v>
      </c>
      <c r="C147" s="136" t="s">
        <v>703</v>
      </c>
      <c r="D147" s="136" t="s">
        <v>702</v>
      </c>
      <c r="E147" s="136"/>
      <c r="F147" s="136"/>
      <c r="G147" s="136" t="s">
        <v>2651</v>
      </c>
      <c r="H147" s="136" t="s">
        <v>2651</v>
      </c>
      <c r="I147" s="136">
        <v>2</v>
      </c>
      <c r="J147" s="230"/>
      <c r="K147" s="230"/>
      <c r="L147" s="136"/>
      <c r="M147" s="230"/>
      <c r="N147" s="230"/>
      <c r="O147" s="67">
        <v>0.64</v>
      </c>
      <c r="P147" s="67">
        <f>I147*O147</f>
        <v>1.28</v>
      </c>
      <c r="Q147" s="136"/>
      <c r="R147" s="136"/>
      <c r="S147" s="136"/>
      <c r="T147" s="136"/>
      <c r="U147" s="136"/>
      <c r="V147" s="136"/>
      <c r="W147" s="136" t="s">
        <v>2279</v>
      </c>
      <c r="X147" s="70" t="s">
        <v>2280</v>
      </c>
      <c r="Y147" s="136" t="s">
        <v>2351</v>
      </c>
      <c r="Z147" s="136" t="s">
        <v>2652</v>
      </c>
      <c r="AA147" s="49"/>
      <c r="AB147" s="51"/>
      <c r="AC147" s="51"/>
    </row>
    <row r="148" spans="1:29" s="110" customFormat="1" ht="94.5" x14ac:dyDescent="0.25">
      <c r="A148" s="136">
        <f t="shared" si="10"/>
        <v>137</v>
      </c>
      <c r="B148" s="136" t="s">
        <v>2653</v>
      </c>
      <c r="C148" s="136" t="s">
        <v>705</v>
      </c>
      <c r="D148" s="136" t="s">
        <v>704</v>
      </c>
      <c r="E148" s="136"/>
      <c r="F148" s="136"/>
      <c r="G148" s="136" t="s">
        <v>2654</v>
      </c>
      <c r="H148" s="136" t="s">
        <v>2654</v>
      </c>
      <c r="I148" s="136">
        <v>2</v>
      </c>
      <c r="J148" s="230"/>
      <c r="K148" s="230"/>
      <c r="L148" s="136"/>
      <c r="M148" s="230"/>
      <c r="N148" s="230"/>
      <c r="O148" s="67">
        <v>0.64</v>
      </c>
      <c r="P148" s="67">
        <f t="shared" si="9"/>
        <v>1.28</v>
      </c>
      <c r="Q148" s="136"/>
      <c r="R148" s="136"/>
      <c r="S148" s="136"/>
      <c r="T148" s="136"/>
      <c r="U148" s="136"/>
      <c r="V148" s="136"/>
      <c r="W148" s="136" t="s">
        <v>2279</v>
      </c>
      <c r="X148" s="70" t="s">
        <v>2280</v>
      </c>
      <c r="Y148" s="136" t="s">
        <v>2351</v>
      </c>
      <c r="Z148" s="136" t="s">
        <v>2652</v>
      </c>
      <c r="AA148" s="49"/>
      <c r="AB148" s="51"/>
      <c r="AC148" s="51"/>
    </row>
    <row r="149" spans="1:29" s="110" customFormat="1" ht="94.5" x14ac:dyDescent="0.25">
      <c r="A149" s="136">
        <f t="shared" si="10"/>
        <v>138</v>
      </c>
      <c r="B149" s="136" t="s">
        <v>2655</v>
      </c>
      <c r="C149" s="136" t="s">
        <v>707</v>
      </c>
      <c r="D149" s="136" t="s">
        <v>706</v>
      </c>
      <c r="E149" s="136"/>
      <c r="F149" s="71" t="s">
        <v>2278</v>
      </c>
      <c r="G149" s="136" t="s">
        <v>2309</v>
      </c>
      <c r="H149" s="136" t="s">
        <v>2309</v>
      </c>
      <c r="I149" s="71">
        <v>3</v>
      </c>
      <c r="J149" s="71"/>
      <c r="K149" s="71"/>
      <c r="L149" s="136"/>
      <c r="M149" s="71"/>
      <c r="N149" s="71"/>
      <c r="O149" s="73">
        <v>1.1000000000000001</v>
      </c>
      <c r="P149" s="67">
        <f t="shared" si="9"/>
        <v>3.3000000000000003</v>
      </c>
      <c r="Q149" s="136"/>
      <c r="R149" s="136"/>
      <c r="S149" s="136"/>
      <c r="T149" s="136"/>
      <c r="U149" s="136"/>
      <c r="V149" s="136"/>
      <c r="W149" s="136" t="s">
        <v>2279</v>
      </c>
      <c r="X149" s="70" t="s">
        <v>2280</v>
      </c>
      <c r="Y149" s="136" t="s">
        <v>2351</v>
      </c>
      <c r="Z149" s="136" t="s">
        <v>2652</v>
      </c>
      <c r="AA149" s="49"/>
      <c r="AB149" s="51"/>
      <c r="AC149" s="51"/>
    </row>
    <row r="150" spans="1:29" s="110" customFormat="1" ht="94.5" x14ac:dyDescent="0.25">
      <c r="A150" s="136">
        <f t="shared" si="10"/>
        <v>139</v>
      </c>
      <c r="B150" s="136" t="s">
        <v>2656</v>
      </c>
      <c r="C150" s="136" t="s">
        <v>708</v>
      </c>
      <c r="D150" s="136" t="s">
        <v>2657</v>
      </c>
      <c r="E150" s="136"/>
      <c r="F150" s="136"/>
      <c r="G150" s="136" t="s">
        <v>2524</v>
      </c>
      <c r="H150" s="136" t="s">
        <v>2524</v>
      </c>
      <c r="I150" s="136">
        <v>1</v>
      </c>
      <c r="J150" s="230"/>
      <c r="K150" s="230"/>
      <c r="L150" s="136"/>
      <c r="M150" s="230"/>
      <c r="N150" s="230"/>
      <c r="O150" s="67">
        <v>0.75</v>
      </c>
      <c r="P150" s="67">
        <f t="shared" si="9"/>
        <v>0.75</v>
      </c>
      <c r="Q150" s="136"/>
      <c r="R150" s="136"/>
      <c r="S150" s="136"/>
      <c r="T150" s="136"/>
      <c r="U150" s="136"/>
      <c r="V150" s="136"/>
      <c r="W150" s="136" t="s">
        <v>2279</v>
      </c>
      <c r="X150" s="70" t="s">
        <v>2280</v>
      </c>
      <c r="Y150" s="136" t="s">
        <v>2351</v>
      </c>
      <c r="Z150" s="136" t="s">
        <v>2652</v>
      </c>
      <c r="AA150" s="49"/>
      <c r="AB150" s="51"/>
      <c r="AC150" s="51"/>
    </row>
    <row r="151" spans="1:29" s="110" customFormat="1" ht="94.5" x14ac:dyDescent="0.25">
      <c r="A151" s="136">
        <f t="shared" si="10"/>
        <v>140</v>
      </c>
      <c r="B151" s="136" t="s">
        <v>2658</v>
      </c>
      <c r="C151" s="136" t="s">
        <v>709</v>
      </c>
      <c r="D151" s="136" t="s">
        <v>720</v>
      </c>
      <c r="E151" s="136"/>
      <c r="F151" s="71" t="s">
        <v>2278</v>
      </c>
      <c r="G151" s="136" t="s">
        <v>2309</v>
      </c>
      <c r="H151" s="136" t="s">
        <v>2309</v>
      </c>
      <c r="I151" s="71">
        <v>3</v>
      </c>
      <c r="J151" s="71"/>
      <c r="K151" s="71"/>
      <c r="L151" s="136"/>
      <c r="M151" s="71"/>
      <c r="N151" s="71"/>
      <c r="O151" s="73">
        <v>1.1000000000000001</v>
      </c>
      <c r="P151" s="67">
        <f t="shared" si="9"/>
        <v>3.3000000000000003</v>
      </c>
      <c r="Q151" s="136"/>
      <c r="R151" s="136"/>
      <c r="S151" s="136"/>
      <c r="T151" s="136"/>
      <c r="U151" s="136"/>
      <c r="V151" s="136"/>
      <c r="W151" s="136" t="s">
        <v>2279</v>
      </c>
      <c r="X151" s="70" t="s">
        <v>2280</v>
      </c>
      <c r="Y151" s="136" t="s">
        <v>2351</v>
      </c>
      <c r="Z151" s="136" t="s">
        <v>20</v>
      </c>
      <c r="AA151" s="49"/>
      <c r="AB151" s="51"/>
      <c r="AC151" s="51"/>
    </row>
    <row r="152" spans="1:29" s="110" customFormat="1" ht="94.5" x14ac:dyDescent="0.25">
      <c r="A152" s="136">
        <f t="shared" si="10"/>
        <v>141</v>
      </c>
      <c r="B152" s="136" t="s">
        <v>2659</v>
      </c>
      <c r="C152" s="136" t="s">
        <v>711</v>
      </c>
      <c r="D152" s="136" t="s">
        <v>710</v>
      </c>
      <c r="E152" s="136"/>
      <c r="F152" s="136"/>
      <c r="G152" s="136" t="s">
        <v>2660</v>
      </c>
      <c r="H152" s="136" t="s">
        <v>2660</v>
      </c>
      <c r="I152" s="136">
        <v>3</v>
      </c>
      <c r="J152" s="230"/>
      <c r="K152" s="230"/>
      <c r="L152" s="136"/>
      <c r="M152" s="230"/>
      <c r="N152" s="230"/>
      <c r="O152" s="67">
        <v>0.75</v>
      </c>
      <c r="P152" s="67">
        <f t="shared" si="9"/>
        <v>2.25</v>
      </c>
      <c r="Q152" s="136"/>
      <c r="R152" s="136"/>
      <c r="S152" s="136"/>
      <c r="T152" s="136"/>
      <c r="U152" s="136"/>
      <c r="V152" s="136"/>
      <c r="W152" s="136" t="s">
        <v>2279</v>
      </c>
      <c r="X152" s="70" t="s">
        <v>2280</v>
      </c>
      <c r="Y152" s="136" t="s">
        <v>2351</v>
      </c>
      <c r="Z152" s="136" t="s">
        <v>20</v>
      </c>
      <c r="AA152" s="49"/>
      <c r="AB152" s="51"/>
      <c r="AC152" s="51"/>
    </row>
    <row r="153" spans="1:29" s="110" customFormat="1" ht="94.5" x14ac:dyDescent="0.25">
      <c r="A153" s="136">
        <f t="shared" si="10"/>
        <v>142</v>
      </c>
      <c r="B153" s="136" t="s">
        <v>2661</v>
      </c>
      <c r="C153" s="136" t="s">
        <v>713</v>
      </c>
      <c r="D153" s="136" t="s">
        <v>712</v>
      </c>
      <c r="E153" s="136"/>
      <c r="F153" s="71" t="s">
        <v>2278</v>
      </c>
      <c r="G153" s="136" t="s">
        <v>2309</v>
      </c>
      <c r="H153" s="136" t="s">
        <v>2309</v>
      </c>
      <c r="I153" s="71">
        <v>3</v>
      </c>
      <c r="J153" s="71"/>
      <c r="K153" s="71"/>
      <c r="L153" s="136"/>
      <c r="M153" s="71"/>
      <c r="N153" s="71"/>
      <c r="O153" s="73">
        <v>1.1000000000000001</v>
      </c>
      <c r="P153" s="67">
        <f>I153*O153</f>
        <v>3.3000000000000003</v>
      </c>
      <c r="Q153" s="136"/>
      <c r="R153" s="136"/>
      <c r="S153" s="136"/>
      <c r="T153" s="136"/>
      <c r="U153" s="136"/>
      <c r="V153" s="136"/>
      <c r="W153" s="136" t="s">
        <v>2279</v>
      </c>
      <c r="X153" s="70" t="s">
        <v>2280</v>
      </c>
      <c r="Y153" s="136" t="s">
        <v>2351</v>
      </c>
      <c r="Z153" s="136" t="s">
        <v>20</v>
      </c>
      <c r="AA153" s="49"/>
      <c r="AB153" s="51"/>
      <c r="AC153" s="51"/>
    </row>
    <row r="154" spans="1:29" s="110" customFormat="1" ht="94.5" x14ac:dyDescent="0.25">
      <c r="A154" s="136">
        <f t="shared" si="10"/>
        <v>143</v>
      </c>
      <c r="B154" s="136" t="s">
        <v>2662</v>
      </c>
      <c r="C154" s="136" t="s">
        <v>715</v>
      </c>
      <c r="D154" s="136" t="s">
        <v>714</v>
      </c>
      <c r="E154" s="136"/>
      <c r="F154" s="71" t="s">
        <v>2278</v>
      </c>
      <c r="G154" s="136" t="s">
        <v>2307</v>
      </c>
      <c r="H154" s="136" t="s">
        <v>2307</v>
      </c>
      <c r="I154" s="71">
        <v>5</v>
      </c>
      <c r="J154" s="71"/>
      <c r="K154" s="71"/>
      <c r="L154" s="136"/>
      <c r="M154" s="71"/>
      <c r="N154" s="71"/>
      <c r="O154" s="73">
        <v>1.1000000000000001</v>
      </c>
      <c r="P154" s="67">
        <f t="shared" si="9"/>
        <v>5.5</v>
      </c>
      <c r="Q154" s="136"/>
      <c r="R154" s="136"/>
      <c r="S154" s="136"/>
      <c r="T154" s="136"/>
      <c r="U154" s="136"/>
      <c r="V154" s="136"/>
      <c r="W154" s="136" t="s">
        <v>2279</v>
      </c>
      <c r="X154" s="70" t="s">
        <v>2280</v>
      </c>
      <c r="Y154" s="136" t="s">
        <v>2351</v>
      </c>
      <c r="Z154" s="136" t="s">
        <v>20</v>
      </c>
      <c r="AA154" s="49"/>
      <c r="AB154" s="51"/>
      <c r="AC154" s="51"/>
    </row>
    <row r="155" spans="1:29" s="110" customFormat="1" ht="94.5" x14ac:dyDescent="0.25">
      <c r="A155" s="136">
        <f t="shared" si="10"/>
        <v>144</v>
      </c>
      <c r="B155" s="136" t="s">
        <v>2663</v>
      </c>
      <c r="C155" s="136" t="s">
        <v>717</v>
      </c>
      <c r="D155" s="136" t="s">
        <v>716</v>
      </c>
      <c r="E155" s="136"/>
      <c r="F155" s="71" t="s">
        <v>2278</v>
      </c>
      <c r="G155" s="136" t="s">
        <v>2309</v>
      </c>
      <c r="H155" s="136" t="s">
        <v>2309</v>
      </c>
      <c r="I155" s="71">
        <v>3</v>
      </c>
      <c r="J155" s="71"/>
      <c r="K155" s="71"/>
      <c r="L155" s="136"/>
      <c r="M155" s="71"/>
      <c r="N155" s="71"/>
      <c r="O155" s="73">
        <v>1.1000000000000001</v>
      </c>
      <c r="P155" s="67">
        <f t="shared" si="9"/>
        <v>3.3000000000000003</v>
      </c>
      <c r="Q155" s="136"/>
      <c r="R155" s="136"/>
      <c r="S155" s="136"/>
      <c r="T155" s="136"/>
      <c r="U155" s="136"/>
      <c r="V155" s="136"/>
      <c r="W155" s="136" t="s">
        <v>2279</v>
      </c>
      <c r="X155" s="70" t="s">
        <v>2280</v>
      </c>
      <c r="Y155" s="136" t="s">
        <v>2351</v>
      </c>
      <c r="Z155" s="136" t="s">
        <v>20</v>
      </c>
      <c r="AA155" s="49"/>
      <c r="AB155" s="51"/>
      <c r="AC155" s="51"/>
    </row>
    <row r="156" spans="1:29" s="110" customFormat="1" ht="94.5" x14ac:dyDescent="0.25">
      <c r="A156" s="136">
        <f t="shared" si="10"/>
        <v>145</v>
      </c>
      <c r="B156" s="136" t="s">
        <v>2664</v>
      </c>
      <c r="C156" s="136" t="s">
        <v>719</v>
      </c>
      <c r="D156" s="136" t="s">
        <v>718</v>
      </c>
      <c r="E156" s="136"/>
      <c r="F156" s="136"/>
      <c r="G156" s="136" t="s">
        <v>2285</v>
      </c>
      <c r="H156" s="136" t="s">
        <v>2285</v>
      </c>
      <c r="I156" s="136">
        <v>1</v>
      </c>
      <c r="J156" s="230"/>
      <c r="K156" s="230"/>
      <c r="L156" s="136"/>
      <c r="M156" s="230"/>
      <c r="N156" s="230"/>
      <c r="O156" s="67">
        <v>0.75</v>
      </c>
      <c r="P156" s="67">
        <f t="shared" si="9"/>
        <v>0.75</v>
      </c>
      <c r="Q156" s="136"/>
      <c r="R156" s="136"/>
      <c r="S156" s="136"/>
      <c r="T156" s="136"/>
      <c r="U156" s="136"/>
      <c r="V156" s="136"/>
      <c r="W156" s="136" t="s">
        <v>2279</v>
      </c>
      <c r="X156" s="70" t="s">
        <v>2280</v>
      </c>
      <c r="Y156" s="136" t="s">
        <v>2351</v>
      </c>
      <c r="Z156" s="136" t="s">
        <v>20</v>
      </c>
      <c r="AA156" s="49"/>
      <c r="AB156" s="51"/>
      <c r="AC156" s="51"/>
    </row>
    <row r="157" spans="1:29" s="110" customFormat="1" ht="94.5" x14ac:dyDescent="0.25">
      <c r="A157" s="136">
        <f t="shared" si="10"/>
        <v>146</v>
      </c>
      <c r="B157" s="136" t="s">
        <v>2665</v>
      </c>
      <c r="C157" s="136" t="s">
        <v>709</v>
      </c>
      <c r="D157" s="136" t="s">
        <v>720</v>
      </c>
      <c r="E157" s="136"/>
      <c r="F157" s="136"/>
      <c r="G157" s="136" t="s">
        <v>2666</v>
      </c>
      <c r="H157" s="136" t="s">
        <v>2666</v>
      </c>
      <c r="I157" s="136">
        <v>1</v>
      </c>
      <c r="J157" s="230"/>
      <c r="K157" s="230"/>
      <c r="L157" s="136"/>
      <c r="M157" s="230"/>
      <c r="N157" s="230"/>
      <c r="O157" s="67">
        <v>0.75</v>
      </c>
      <c r="P157" s="67">
        <f t="shared" si="9"/>
        <v>0.75</v>
      </c>
      <c r="Q157" s="136"/>
      <c r="R157" s="136"/>
      <c r="S157" s="136"/>
      <c r="T157" s="136"/>
      <c r="U157" s="136"/>
      <c r="V157" s="136"/>
      <c r="W157" s="136" t="s">
        <v>2279</v>
      </c>
      <c r="X157" s="70" t="s">
        <v>2280</v>
      </c>
      <c r="Y157" s="136" t="s">
        <v>2351</v>
      </c>
      <c r="Z157" s="136" t="s">
        <v>20</v>
      </c>
      <c r="AA157" s="49"/>
      <c r="AB157" s="51"/>
      <c r="AC157" s="51"/>
    </row>
    <row r="158" spans="1:29" s="110" customFormat="1" ht="94.5" x14ac:dyDescent="0.25">
      <c r="A158" s="136">
        <f t="shared" si="10"/>
        <v>147</v>
      </c>
      <c r="B158" s="136" t="s">
        <v>2667</v>
      </c>
      <c r="C158" s="136" t="s">
        <v>722</v>
      </c>
      <c r="D158" s="136" t="s">
        <v>721</v>
      </c>
      <c r="E158" s="136"/>
      <c r="F158" s="71" t="s">
        <v>2278</v>
      </c>
      <c r="G158" s="136" t="s">
        <v>2309</v>
      </c>
      <c r="H158" s="136" t="s">
        <v>2309</v>
      </c>
      <c r="I158" s="71">
        <v>3</v>
      </c>
      <c r="J158" s="71"/>
      <c r="K158" s="71"/>
      <c r="L158" s="136"/>
      <c r="M158" s="71"/>
      <c r="N158" s="71"/>
      <c r="O158" s="73">
        <v>1.1000000000000001</v>
      </c>
      <c r="P158" s="67">
        <f t="shared" si="9"/>
        <v>3.3000000000000003</v>
      </c>
      <c r="Q158" s="136"/>
      <c r="R158" s="136"/>
      <c r="S158" s="136"/>
      <c r="T158" s="136"/>
      <c r="U158" s="136"/>
      <c r="V158" s="136"/>
      <c r="W158" s="136" t="s">
        <v>2279</v>
      </c>
      <c r="X158" s="70" t="s">
        <v>2280</v>
      </c>
      <c r="Y158" s="136" t="s">
        <v>2351</v>
      </c>
      <c r="Z158" s="136" t="s">
        <v>20</v>
      </c>
      <c r="AA158" s="49"/>
      <c r="AB158" s="51"/>
      <c r="AC158" s="51"/>
    </row>
    <row r="159" spans="1:29" s="110" customFormat="1" ht="94.5" x14ac:dyDescent="0.25">
      <c r="A159" s="136">
        <f t="shared" si="10"/>
        <v>148</v>
      </c>
      <c r="B159" s="136" t="s">
        <v>2668</v>
      </c>
      <c r="C159" s="136" t="s">
        <v>724</v>
      </c>
      <c r="D159" s="136" t="s">
        <v>723</v>
      </c>
      <c r="E159" s="136"/>
      <c r="F159" s="71" t="s">
        <v>2278</v>
      </c>
      <c r="G159" s="136" t="s">
        <v>2309</v>
      </c>
      <c r="H159" s="136" t="s">
        <v>2309</v>
      </c>
      <c r="I159" s="71">
        <v>3</v>
      </c>
      <c r="J159" s="71"/>
      <c r="K159" s="71"/>
      <c r="L159" s="136"/>
      <c r="M159" s="71"/>
      <c r="N159" s="71"/>
      <c r="O159" s="73">
        <v>1.1000000000000001</v>
      </c>
      <c r="P159" s="67">
        <f t="shared" si="9"/>
        <v>3.3000000000000003</v>
      </c>
      <c r="Q159" s="136"/>
      <c r="R159" s="136"/>
      <c r="S159" s="136"/>
      <c r="T159" s="136"/>
      <c r="U159" s="136"/>
      <c r="V159" s="136"/>
      <c r="W159" s="136" t="s">
        <v>2279</v>
      </c>
      <c r="X159" s="70" t="s">
        <v>2280</v>
      </c>
      <c r="Y159" s="136" t="s">
        <v>2351</v>
      </c>
      <c r="Z159" s="136" t="s">
        <v>20</v>
      </c>
      <c r="AA159" s="49"/>
      <c r="AB159" s="51"/>
      <c r="AC159" s="51"/>
    </row>
    <row r="160" spans="1:29" s="110" customFormat="1" ht="94.5" x14ac:dyDescent="0.25">
      <c r="A160" s="136">
        <f t="shared" si="10"/>
        <v>149</v>
      </c>
      <c r="B160" s="136" t="s">
        <v>3106</v>
      </c>
      <c r="C160" s="153" t="s">
        <v>3107</v>
      </c>
      <c r="D160" s="136" t="s">
        <v>3108</v>
      </c>
      <c r="E160" s="136"/>
      <c r="F160" s="71" t="s">
        <v>2278</v>
      </c>
      <c r="G160" s="136" t="s">
        <v>2309</v>
      </c>
      <c r="H160" s="136" t="s">
        <v>2309</v>
      </c>
      <c r="I160" s="71">
        <v>3</v>
      </c>
      <c r="J160" s="71"/>
      <c r="K160" s="71"/>
      <c r="L160" s="136"/>
      <c r="M160" s="71"/>
      <c r="N160" s="71"/>
      <c r="O160" s="73">
        <v>1.1000000000000001</v>
      </c>
      <c r="P160" s="67">
        <f t="shared" si="9"/>
        <v>3.3000000000000003</v>
      </c>
      <c r="Q160" s="136"/>
      <c r="R160" s="136"/>
      <c r="S160" s="136"/>
      <c r="T160" s="136"/>
      <c r="U160" s="136"/>
      <c r="V160" s="136"/>
      <c r="W160" s="136" t="s">
        <v>2279</v>
      </c>
      <c r="X160" s="70" t="s">
        <v>2280</v>
      </c>
      <c r="Y160" s="136" t="s">
        <v>2351</v>
      </c>
      <c r="Z160" s="136" t="s">
        <v>577</v>
      </c>
      <c r="AA160" s="49"/>
      <c r="AB160" s="51"/>
      <c r="AC160" s="51"/>
    </row>
    <row r="161" spans="1:29" s="110" customFormat="1" ht="94.5" x14ac:dyDescent="0.25">
      <c r="A161" s="136">
        <f t="shared" si="10"/>
        <v>150</v>
      </c>
      <c r="B161" s="136" t="s">
        <v>2669</v>
      </c>
      <c r="C161" s="136" t="s">
        <v>726</v>
      </c>
      <c r="D161" s="136" t="s">
        <v>725</v>
      </c>
      <c r="E161" s="136"/>
      <c r="F161" s="136"/>
      <c r="G161" s="136" t="s">
        <v>2524</v>
      </c>
      <c r="H161" s="136" t="s">
        <v>2524</v>
      </c>
      <c r="I161" s="136">
        <v>1</v>
      </c>
      <c r="J161" s="230"/>
      <c r="K161" s="230"/>
      <c r="L161" s="136"/>
      <c r="M161" s="230"/>
      <c r="N161" s="230"/>
      <c r="O161" s="67">
        <v>0.75</v>
      </c>
      <c r="P161" s="67">
        <f t="shared" si="9"/>
        <v>0.75</v>
      </c>
      <c r="Q161" s="136"/>
      <c r="R161" s="136"/>
      <c r="S161" s="136"/>
      <c r="T161" s="136"/>
      <c r="U161" s="136"/>
      <c r="V161" s="136"/>
      <c r="W161" s="136" t="s">
        <v>2279</v>
      </c>
      <c r="X161" s="70" t="s">
        <v>2280</v>
      </c>
      <c r="Y161" s="136" t="s">
        <v>2281</v>
      </c>
      <c r="Z161" s="136" t="s">
        <v>577</v>
      </c>
      <c r="AA161" s="49"/>
      <c r="AB161" s="51"/>
      <c r="AC161" s="51"/>
    </row>
    <row r="162" spans="1:29" s="110" customFormat="1" ht="94.5" x14ac:dyDescent="0.25">
      <c r="A162" s="136">
        <f t="shared" si="10"/>
        <v>151</v>
      </c>
      <c r="B162" s="136" t="s">
        <v>2670</v>
      </c>
      <c r="C162" s="136" t="s">
        <v>728</v>
      </c>
      <c r="D162" s="136" t="s">
        <v>727</v>
      </c>
      <c r="E162" s="136"/>
      <c r="F162" s="136"/>
      <c r="G162" s="136" t="s">
        <v>2524</v>
      </c>
      <c r="H162" s="136" t="s">
        <v>2524</v>
      </c>
      <c r="I162" s="136">
        <v>1</v>
      </c>
      <c r="J162" s="230"/>
      <c r="K162" s="230"/>
      <c r="L162" s="136"/>
      <c r="M162" s="230"/>
      <c r="N162" s="230"/>
      <c r="O162" s="67">
        <v>0.75</v>
      </c>
      <c r="P162" s="67">
        <f t="shared" si="9"/>
        <v>0.75</v>
      </c>
      <c r="Q162" s="136"/>
      <c r="R162" s="136"/>
      <c r="S162" s="136"/>
      <c r="T162" s="136"/>
      <c r="U162" s="136"/>
      <c r="V162" s="136"/>
      <c r="W162" s="136" t="s">
        <v>2279</v>
      </c>
      <c r="X162" s="70" t="s">
        <v>2280</v>
      </c>
      <c r="Y162" s="136" t="s">
        <v>2281</v>
      </c>
      <c r="Z162" s="136" t="s">
        <v>577</v>
      </c>
      <c r="AA162" s="49"/>
      <c r="AB162" s="51"/>
      <c r="AC162" s="51"/>
    </row>
    <row r="163" spans="1:29" s="110" customFormat="1" ht="94.5" x14ac:dyDescent="0.25">
      <c r="A163" s="136">
        <f t="shared" si="10"/>
        <v>152</v>
      </c>
      <c r="B163" s="136" t="s">
        <v>2671</v>
      </c>
      <c r="C163" s="136" t="s">
        <v>730</v>
      </c>
      <c r="D163" s="136" t="s">
        <v>729</v>
      </c>
      <c r="E163" s="136"/>
      <c r="F163" s="71" t="s">
        <v>2278</v>
      </c>
      <c r="G163" s="136" t="s">
        <v>2309</v>
      </c>
      <c r="H163" s="136" t="s">
        <v>2309</v>
      </c>
      <c r="I163" s="71">
        <v>3</v>
      </c>
      <c r="J163" s="71"/>
      <c r="K163" s="71"/>
      <c r="L163" s="136"/>
      <c r="M163" s="71"/>
      <c r="N163" s="71"/>
      <c r="O163" s="73">
        <v>1.1000000000000001</v>
      </c>
      <c r="P163" s="67">
        <f t="shared" si="9"/>
        <v>3.3000000000000003</v>
      </c>
      <c r="Q163" s="136"/>
      <c r="R163" s="136"/>
      <c r="S163" s="136"/>
      <c r="T163" s="136"/>
      <c r="U163" s="136"/>
      <c r="V163" s="136"/>
      <c r="W163" s="136" t="s">
        <v>2279</v>
      </c>
      <c r="X163" s="70" t="s">
        <v>2280</v>
      </c>
      <c r="Y163" s="136" t="s">
        <v>2281</v>
      </c>
      <c r="Z163" s="136" t="s">
        <v>577</v>
      </c>
      <c r="AA163" s="49"/>
      <c r="AB163" s="51"/>
      <c r="AC163" s="51"/>
    </row>
    <row r="164" spans="1:29" s="110" customFormat="1" ht="94.5" x14ac:dyDescent="0.25">
      <c r="A164" s="136">
        <f t="shared" si="10"/>
        <v>153</v>
      </c>
      <c r="B164" s="136" t="s">
        <v>2672</v>
      </c>
      <c r="C164" s="136" t="s">
        <v>732</v>
      </c>
      <c r="D164" s="136" t="s">
        <v>731</v>
      </c>
      <c r="E164" s="136"/>
      <c r="F164" s="136"/>
      <c r="G164" s="136" t="s">
        <v>2524</v>
      </c>
      <c r="H164" s="136" t="s">
        <v>2524</v>
      </c>
      <c r="I164" s="136">
        <v>1</v>
      </c>
      <c r="J164" s="230"/>
      <c r="K164" s="230"/>
      <c r="L164" s="136"/>
      <c r="M164" s="230"/>
      <c r="N164" s="230"/>
      <c r="O164" s="67">
        <v>0.75</v>
      </c>
      <c r="P164" s="67">
        <f t="shared" si="9"/>
        <v>0.75</v>
      </c>
      <c r="Q164" s="136"/>
      <c r="R164" s="136"/>
      <c r="S164" s="136"/>
      <c r="T164" s="136"/>
      <c r="U164" s="136"/>
      <c r="V164" s="136"/>
      <c r="W164" s="136" t="s">
        <v>2279</v>
      </c>
      <c r="X164" s="70" t="s">
        <v>2280</v>
      </c>
      <c r="Y164" s="136" t="s">
        <v>2281</v>
      </c>
      <c r="Z164" s="136" t="s">
        <v>577</v>
      </c>
      <c r="AA164" s="49"/>
      <c r="AB164" s="51"/>
      <c r="AC164" s="51"/>
    </row>
    <row r="165" spans="1:29" s="110" customFormat="1" ht="110.25" x14ac:dyDescent="0.25">
      <c r="A165" s="136">
        <f t="shared" si="10"/>
        <v>154</v>
      </c>
      <c r="B165" s="136" t="s">
        <v>2673</v>
      </c>
      <c r="C165" s="136" t="s">
        <v>2675</v>
      </c>
      <c r="D165" s="136" t="s">
        <v>2674</v>
      </c>
      <c r="E165" s="136"/>
      <c r="F165" s="136"/>
      <c r="G165" s="136" t="s">
        <v>2676</v>
      </c>
      <c r="H165" s="136" t="s">
        <v>2676</v>
      </c>
      <c r="I165" s="136">
        <v>2</v>
      </c>
      <c r="J165" s="230"/>
      <c r="K165" s="230"/>
      <c r="L165" s="136"/>
      <c r="M165" s="230"/>
      <c r="N165" s="230"/>
      <c r="O165" s="67">
        <v>0.64</v>
      </c>
      <c r="P165" s="67">
        <f t="shared" si="9"/>
        <v>1.28</v>
      </c>
      <c r="Q165" s="136"/>
      <c r="R165" s="136"/>
      <c r="S165" s="136"/>
      <c r="T165" s="136"/>
      <c r="U165" s="136"/>
      <c r="V165" s="136"/>
      <c r="W165" s="136" t="s">
        <v>2677</v>
      </c>
      <c r="X165" s="70" t="s">
        <v>2678</v>
      </c>
      <c r="Y165" s="136" t="s">
        <v>2679</v>
      </c>
      <c r="Z165" s="136" t="s">
        <v>2680</v>
      </c>
      <c r="AA165" s="49"/>
      <c r="AB165" s="51"/>
      <c r="AC165" s="51"/>
    </row>
    <row r="166" spans="1:29" s="110" customFormat="1" ht="78.75" x14ac:dyDescent="0.25">
      <c r="A166" s="136">
        <f t="shared" si="10"/>
        <v>155</v>
      </c>
      <c r="B166" s="136" t="s">
        <v>2681</v>
      </c>
      <c r="C166" s="136" t="s">
        <v>2683</v>
      </c>
      <c r="D166" s="136" t="s">
        <v>2682</v>
      </c>
      <c r="E166" s="136"/>
      <c r="F166" s="136"/>
      <c r="G166" s="136" t="s">
        <v>2511</v>
      </c>
      <c r="H166" s="136" t="s">
        <v>2511</v>
      </c>
      <c r="I166" s="136">
        <v>1</v>
      </c>
      <c r="J166" s="230"/>
      <c r="K166" s="230"/>
      <c r="L166" s="136"/>
      <c r="M166" s="230"/>
      <c r="N166" s="230"/>
      <c r="O166" s="67">
        <v>0.75</v>
      </c>
      <c r="P166" s="67">
        <f t="shared" si="9"/>
        <v>0.75</v>
      </c>
      <c r="Q166" s="136"/>
      <c r="R166" s="136"/>
      <c r="S166" s="136"/>
      <c r="T166" s="136"/>
      <c r="U166" s="136"/>
      <c r="V166" s="136"/>
      <c r="W166" s="136" t="s">
        <v>2623</v>
      </c>
      <c r="X166" s="70" t="s">
        <v>2452</v>
      </c>
      <c r="Y166" s="136" t="s">
        <v>2624</v>
      </c>
      <c r="Z166" s="136"/>
      <c r="AA166" s="49"/>
      <c r="AB166" s="51"/>
      <c r="AC166" s="51"/>
    </row>
    <row r="167" spans="1:29" s="110" customFormat="1" ht="94.5" x14ac:dyDescent="0.25">
      <c r="A167" s="136">
        <f t="shared" si="10"/>
        <v>156</v>
      </c>
      <c r="B167" s="136" t="s">
        <v>3109</v>
      </c>
      <c r="C167" s="136" t="s">
        <v>3110</v>
      </c>
      <c r="D167" s="136" t="s">
        <v>3111</v>
      </c>
      <c r="E167" s="136"/>
      <c r="F167" s="71" t="s">
        <v>2278</v>
      </c>
      <c r="G167" s="136" t="s">
        <v>2307</v>
      </c>
      <c r="H167" s="136" t="s">
        <v>2307</v>
      </c>
      <c r="I167" s="71">
        <v>5</v>
      </c>
      <c r="J167" s="71"/>
      <c r="K167" s="71"/>
      <c r="L167" s="136"/>
      <c r="M167" s="71"/>
      <c r="N167" s="71"/>
      <c r="O167" s="73">
        <v>1.1000000000000001</v>
      </c>
      <c r="P167" s="67"/>
      <c r="Q167" s="136"/>
      <c r="R167" s="136"/>
      <c r="S167" s="136"/>
      <c r="T167" s="136"/>
      <c r="U167" s="136"/>
      <c r="V167" s="136"/>
      <c r="W167" s="136" t="s">
        <v>2279</v>
      </c>
      <c r="X167" s="70" t="s">
        <v>2280</v>
      </c>
      <c r="Y167" s="136" t="s">
        <v>2281</v>
      </c>
      <c r="Z167" s="136"/>
      <c r="AA167" s="49"/>
      <c r="AB167" s="51"/>
      <c r="AC167" s="51"/>
    </row>
    <row r="168" spans="1:29" s="110" customFormat="1" ht="94.5" x14ac:dyDescent="0.25">
      <c r="A168" s="136">
        <f t="shared" si="10"/>
        <v>157</v>
      </c>
      <c r="B168" s="136" t="s">
        <v>2684</v>
      </c>
      <c r="C168" s="136" t="s">
        <v>2686</v>
      </c>
      <c r="D168" s="136" t="s">
        <v>2685</v>
      </c>
      <c r="E168" s="136"/>
      <c r="F168" s="136"/>
      <c r="G168" s="136"/>
      <c r="H168" s="136"/>
      <c r="I168" s="136">
        <v>1</v>
      </c>
      <c r="J168" s="230"/>
      <c r="K168" s="230"/>
      <c r="L168" s="136"/>
      <c r="M168" s="230"/>
      <c r="N168" s="230"/>
      <c r="O168" s="67">
        <v>0.75</v>
      </c>
      <c r="P168" s="67">
        <f t="shared" si="9"/>
        <v>0.75</v>
      </c>
      <c r="Q168" s="136"/>
      <c r="R168" s="136"/>
      <c r="S168" s="136"/>
      <c r="T168" s="136"/>
      <c r="U168" s="136"/>
      <c r="V168" s="136"/>
      <c r="W168" s="136" t="s">
        <v>2279</v>
      </c>
      <c r="X168" s="70" t="s">
        <v>2280</v>
      </c>
      <c r="Y168" s="136" t="s">
        <v>2281</v>
      </c>
      <c r="Z168" s="136"/>
      <c r="AA168" s="49"/>
      <c r="AB168" s="51"/>
      <c r="AC168" s="51"/>
    </row>
    <row r="169" spans="1:29" s="110" customFormat="1" ht="15.75" x14ac:dyDescent="0.25">
      <c r="A169" s="344" t="s">
        <v>2840</v>
      </c>
      <c r="B169" s="344"/>
      <c r="C169" s="344"/>
      <c r="D169" s="344"/>
      <c r="E169" s="344"/>
      <c r="F169" s="344"/>
      <c r="G169" s="344"/>
      <c r="H169" s="344"/>
      <c r="I169" s="344"/>
      <c r="J169" s="344"/>
      <c r="K169" s="344"/>
      <c r="L169" s="344"/>
      <c r="M169" s="344"/>
      <c r="N169" s="344"/>
      <c r="O169" s="344"/>
      <c r="P169" s="344"/>
      <c r="Q169" s="344"/>
      <c r="R169" s="344"/>
      <c r="S169" s="344"/>
      <c r="T169" s="344"/>
      <c r="U169" s="344"/>
      <c r="V169" s="344"/>
      <c r="W169" s="344"/>
      <c r="X169" s="344"/>
      <c r="Y169" s="344"/>
      <c r="Z169" s="344"/>
      <c r="AA169" s="344"/>
      <c r="AB169" s="51"/>
      <c r="AC169" s="51"/>
    </row>
    <row r="170" spans="1:29" s="110" customFormat="1" ht="94.5" x14ac:dyDescent="0.25">
      <c r="A170" s="136">
        <f>A168+1</f>
        <v>158</v>
      </c>
      <c r="B170" s="136" t="s">
        <v>2687</v>
      </c>
      <c r="C170" s="136" t="s">
        <v>763</v>
      </c>
      <c r="D170" s="136" t="s">
        <v>762</v>
      </c>
      <c r="E170" s="136"/>
      <c r="F170" s="71" t="s">
        <v>2278</v>
      </c>
      <c r="G170" s="136" t="s">
        <v>2307</v>
      </c>
      <c r="H170" s="136" t="s">
        <v>2307</v>
      </c>
      <c r="I170" s="71">
        <v>5</v>
      </c>
      <c r="J170" s="71"/>
      <c r="K170" s="71"/>
      <c r="L170" s="136"/>
      <c r="M170" s="71"/>
      <c r="N170" s="71"/>
      <c r="O170" s="73">
        <v>1.1000000000000001</v>
      </c>
      <c r="P170" s="67">
        <f>I170*O170</f>
        <v>5.5</v>
      </c>
      <c r="Q170" s="136"/>
      <c r="R170" s="136"/>
      <c r="S170" s="136"/>
      <c r="T170" s="136"/>
      <c r="U170" s="136"/>
      <c r="V170" s="136"/>
      <c r="W170" s="136" t="s">
        <v>2279</v>
      </c>
      <c r="X170" s="70" t="s">
        <v>2280</v>
      </c>
      <c r="Y170" s="136" t="s">
        <v>2281</v>
      </c>
      <c r="Z170" s="136" t="s">
        <v>20</v>
      </c>
      <c r="AA170" s="49"/>
      <c r="AB170" s="51"/>
      <c r="AC170" s="51"/>
    </row>
    <row r="171" spans="1:29" s="110" customFormat="1" ht="15.75" x14ac:dyDescent="0.25">
      <c r="A171" s="344" t="s">
        <v>2841</v>
      </c>
      <c r="B171" s="344"/>
      <c r="C171" s="344"/>
      <c r="D171" s="344"/>
      <c r="E171" s="344"/>
      <c r="F171" s="344"/>
      <c r="G171" s="344"/>
      <c r="H171" s="344"/>
      <c r="I171" s="344"/>
      <c r="J171" s="344"/>
      <c r="K171" s="344"/>
      <c r="L171" s="344"/>
      <c r="M171" s="344"/>
      <c r="N171" s="344"/>
      <c r="O171" s="344"/>
      <c r="P171" s="344"/>
      <c r="Q171" s="344"/>
      <c r="R171" s="344"/>
      <c r="S171" s="344"/>
      <c r="T171" s="344"/>
      <c r="U171" s="344"/>
      <c r="V171" s="344"/>
      <c r="W171" s="344"/>
      <c r="X171" s="344"/>
      <c r="Y171" s="344"/>
      <c r="Z171" s="344"/>
      <c r="AA171" s="344"/>
      <c r="AB171" s="51"/>
      <c r="AC171" s="51"/>
    </row>
    <row r="172" spans="1:29" s="110" customFormat="1" ht="94.5" x14ac:dyDescent="0.25">
      <c r="A172" s="136">
        <f>A170+1</f>
        <v>159</v>
      </c>
      <c r="B172" s="136" t="s">
        <v>2688</v>
      </c>
      <c r="C172" s="136" t="s">
        <v>734</v>
      </c>
      <c r="D172" s="136" t="s">
        <v>733</v>
      </c>
      <c r="E172" s="136"/>
      <c r="F172" s="136" t="s">
        <v>2286</v>
      </c>
      <c r="G172" s="136" t="s">
        <v>2689</v>
      </c>
      <c r="H172" s="136" t="s">
        <v>2689</v>
      </c>
      <c r="I172" s="136">
        <v>3</v>
      </c>
      <c r="J172" s="230"/>
      <c r="K172" s="230"/>
      <c r="L172" s="136"/>
      <c r="M172" s="230"/>
      <c r="N172" s="230"/>
      <c r="O172" s="67">
        <v>0.75</v>
      </c>
      <c r="P172" s="67">
        <f>I172*O172</f>
        <v>2.25</v>
      </c>
      <c r="Q172" s="136"/>
      <c r="R172" s="136"/>
      <c r="S172" s="136"/>
      <c r="T172" s="136"/>
      <c r="U172" s="136"/>
      <c r="V172" s="136"/>
      <c r="W172" s="136" t="s">
        <v>2279</v>
      </c>
      <c r="X172" s="70" t="s">
        <v>2280</v>
      </c>
      <c r="Y172" s="136" t="s">
        <v>2351</v>
      </c>
      <c r="Z172" s="136" t="s">
        <v>801</v>
      </c>
      <c r="AA172" s="49"/>
      <c r="AB172" s="51"/>
      <c r="AC172" s="51"/>
    </row>
    <row r="173" spans="1:29" s="110" customFormat="1" ht="126" x14ac:dyDescent="0.25">
      <c r="A173" s="136">
        <f>A172+1</f>
        <v>160</v>
      </c>
      <c r="B173" s="136" t="s">
        <v>2690</v>
      </c>
      <c r="C173" s="136" t="s">
        <v>2692</v>
      </c>
      <c r="D173" s="136" t="s">
        <v>2691</v>
      </c>
      <c r="E173" s="136"/>
      <c r="F173" s="136" t="s">
        <v>2286</v>
      </c>
      <c r="G173" s="136" t="s">
        <v>2693</v>
      </c>
      <c r="H173" s="136" t="s">
        <v>2693</v>
      </c>
      <c r="I173" s="136">
        <v>3</v>
      </c>
      <c r="J173" s="230"/>
      <c r="K173" s="230"/>
      <c r="L173" s="136"/>
      <c r="M173" s="230"/>
      <c r="N173" s="230"/>
      <c r="O173" s="67">
        <v>0.75</v>
      </c>
      <c r="P173" s="67">
        <f t="shared" ref="P173:P185" si="11">I173*O173</f>
        <v>2.25</v>
      </c>
      <c r="Q173" s="136"/>
      <c r="R173" s="136"/>
      <c r="S173" s="136"/>
      <c r="T173" s="136"/>
      <c r="U173" s="136"/>
      <c r="V173" s="136"/>
      <c r="W173" s="136" t="s">
        <v>2694</v>
      </c>
      <c r="X173" s="70" t="s">
        <v>2695</v>
      </c>
      <c r="Y173" s="136" t="s">
        <v>2696</v>
      </c>
      <c r="Z173" s="136" t="s">
        <v>2297</v>
      </c>
      <c r="AA173" s="49"/>
      <c r="AB173" s="51"/>
      <c r="AC173" s="51"/>
    </row>
    <row r="174" spans="1:29" s="110" customFormat="1" ht="94.5" x14ac:dyDescent="0.25">
      <c r="A174" s="136">
        <f t="shared" ref="A174:A185" si="12">A173+1</f>
        <v>161</v>
      </c>
      <c r="B174" s="70" t="s">
        <v>2697</v>
      </c>
      <c r="C174" s="70" t="s">
        <v>736</v>
      </c>
      <c r="D174" s="70" t="s">
        <v>735</v>
      </c>
      <c r="E174" s="136"/>
      <c r="F174" s="136" t="s">
        <v>2698</v>
      </c>
      <c r="G174" s="136" t="s">
        <v>2689</v>
      </c>
      <c r="H174" s="136" t="s">
        <v>2689</v>
      </c>
      <c r="I174" s="136">
        <v>3</v>
      </c>
      <c r="J174" s="230"/>
      <c r="K174" s="230"/>
      <c r="L174" s="136"/>
      <c r="M174" s="230"/>
      <c r="N174" s="230"/>
      <c r="O174" s="67">
        <v>0.75</v>
      </c>
      <c r="P174" s="67">
        <f t="shared" si="11"/>
        <v>2.25</v>
      </c>
      <c r="Q174" s="136"/>
      <c r="R174" s="136"/>
      <c r="S174" s="136"/>
      <c r="T174" s="136"/>
      <c r="U174" s="136"/>
      <c r="V174" s="136"/>
      <c r="W174" s="136" t="s">
        <v>2279</v>
      </c>
      <c r="X174" s="70" t="s">
        <v>2280</v>
      </c>
      <c r="Y174" s="136" t="s">
        <v>2351</v>
      </c>
      <c r="Z174" s="136" t="s">
        <v>801</v>
      </c>
      <c r="AA174" s="49"/>
      <c r="AB174" s="51"/>
      <c r="AC174" s="51"/>
    </row>
    <row r="175" spans="1:29" s="110" customFormat="1" ht="94.5" x14ac:dyDescent="0.25">
      <c r="A175" s="136">
        <f t="shared" si="12"/>
        <v>162</v>
      </c>
      <c r="B175" s="70" t="s">
        <v>2699</v>
      </c>
      <c r="C175" s="70" t="s">
        <v>2844</v>
      </c>
      <c r="D175" s="70" t="s">
        <v>2845</v>
      </c>
      <c r="E175" s="136"/>
      <c r="F175" s="136" t="s">
        <v>2701</v>
      </c>
      <c r="G175" s="136" t="s">
        <v>2700</v>
      </c>
      <c r="H175" s="136" t="s">
        <v>2700</v>
      </c>
      <c r="I175" s="136">
        <v>4</v>
      </c>
      <c r="J175" s="230"/>
      <c r="K175" s="230"/>
      <c r="L175" s="136"/>
      <c r="M175" s="230"/>
      <c r="N175" s="230"/>
      <c r="O175" s="67">
        <v>0.73</v>
      </c>
      <c r="P175" s="67">
        <f t="shared" si="11"/>
        <v>2.92</v>
      </c>
      <c r="Q175" s="136"/>
      <c r="R175" s="136"/>
      <c r="S175" s="136"/>
      <c r="T175" s="136"/>
      <c r="U175" s="136"/>
      <c r="V175" s="136"/>
      <c r="W175" s="136" t="s">
        <v>2702</v>
      </c>
      <c r="X175" s="70" t="s">
        <v>2703</v>
      </c>
      <c r="Y175" s="70" t="s">
        <v>2704</v>
      </c>
      <c r="Z175" s="136"/>
      <c r="AA175" s="49"/>
      <c r="AB175" s="51"/>
      <c r="AC175" s="51"/>
    </row>
    <row r="176" spans="1:29" s="110" customFormat="1" ht="94.5" x14ac:dyDescent="0.25">
      <c r="A176" s="136">
        <f t="shared" si="12"/>
        <v>163</v>
      </c>
      <c r="B176" s="70" t="s">
        <v>2705</v>
      </c>
      <c r="C176" s="70" t="s">
        <v>2707</v>
      </c>
      <c r="D176" s="70" t="s">
        <v>2706</v>
      </c>
      <c r="E176" s="136"/>
      <c r="F176" s="136" t="s">
        <v>2709</v>
      </c>
      <c r="G176" s="136" t="s">
        <v>2708</v>
      </c>
      <c r="H176" s="136" t="s">
        <v>2708</v>
      </c>
      <c r="I176" s="136">
        <v>4</v>
      </c>
      <c r="J176" s="230"/>
      <c r="K176" s="230"/>
      <c r="L176" s="136"/>
      <c r="M176" s="230"/>
      <c r="N176" s="230"/>
      <c r="O176" s="67">
        <v>0.73</v>
      </c>
      <c r="P176" s="67">
        <f t="shared" si="11"/>
        <v>2.92</v>
      </c>
      <c r="Q176" s="136"/>
      <c r="R176" s="136"/>
      <c r="S176" s="136"/>
      <c r="T176" s="136"/>
      <c r="U176" s="136"/>
      <c r="V176" s="136"/>
      <c r="W176" s="136" t="s">
        <v>2710</v>
      </c>
      <c r="X176" s="70" t="s">
        <v>2711</v>
      </c>
      <c r="Y176" s="70" t="s">
        <v>2712</v>
      </c>
      <c r="Z176" s="136"/>
      <c r="AA176" s="49"/>
      <c r="AB176" s="51"/>
      <c r="AC176" s="51"/>
    </row>
    <row r="177" spans="1:29" s="110" customFormat="1" ht="78.75" x14ac:dyDescent="0.25">
      <c r="A177" s="136">
        <f t="shared" si="12"/>
        <v>164</v>
      </c>
      <c r="B177" s="70" t="s">
        <v>2713</v>
      </c>
      <c r="C177" s="70" t="s">
        <v>2846</v>
      </c>
      <c r="D177" s="70" t="s">
        <v>2847</v>
      </c>
      <c r="E177" s="136"/>
      <c r="F177" s="136" t="s">
        <v>2709</v>
      </c>
      <c r="G177" s="136" t="s">
        <v>2714</v>
      </c>
      <c r="H177" s="136" t="s">
        <v>2714</v>
      </c>
      <c r="I177" s="136">
        <v>1</v>
      </c>
      <c r="J177" s="230"/>
      <c r="K177" s="230"/>
      <c r="L177" s="136"/>
      <c r="M177" s="230"/>
      <c r="N177" s="230"/>
      <c r="O177" s="67">
        <v>0.65</v>
      </c>
      <c r="P177" s="67">
        <f t="shared" si="11"/>
        <v>0.65</v>
      </c>
      <c r="Q177" s="136"/>
      <c r="R177" s="136"/>
      <c r="S177" s="136"/>
      <c r="T177" s="136"/>
      <c r="U177" s="136"/>
      <c r="V177" s="136"/>
      <c r="W177" s="136" t="s">
        <v>2715</v>
      </c>
      <c r="X177" s="70" t="s">
        <v>2716</v>
      </c>
      <c r="Y177" s="70" t="s">
        <v>2717</v>
      </c>
      <c r="Z177" s="136"/>
      <c r="AA177" s="49"/>
      <c r="AB177" s="51"/>
      <c r="AC177" s="51"/>
    </row>
    <row r="178" spans="1:29" s="110" customFormat="1" ht="78.75" x14ac:dyDescent="0.25">
      <c r="A178" s="136">
        <f t="shared" si="12"/>
        <v>165</v>
      </c>
      <c r="B178" s="70" t="s">
        <v>2718</v>
      </c>
      <c r="C178" s="70" t="s">
        <v>2848</v>
      </c>
      <c r="D178" s="70" t="s">
        <v>2849</v>
      </c>
      <c r="E178" s="136"/>
      <c r="F178" s="136" t="s">
        <v>2709</v>
      </c>
      <c r="G178" s="136" t="s">
        <v>2719</v>
      </c>
      <c r="H178" s="136" t="s">
        <v>2719</v>
      </c>
      <c r="I178" s="136">
        <v>2</v>
      </c>
      <c r="J178" s="230"/>
      <c r="K178" s="230"/>
      <c r="L178" s="136"/>
      <c r="M178" s="230"/>
      <c r="N178" s="230"/>
      <c r="O178" s="67">
        <v>0.65</v>
      </c>
      <c r="P178" s="67">
        <f t="shared" si="11"/>
        <v>1.3</v>
      </c>
      <c r="Q178" s="136"/>
      <c r="R178" s="136"/>
      <c r="S178" s="136"/>
      <c r="T178" s="136"/>
      <c r="U178" s="136"/>
      <c r="V178" s="136"/>
      <c r="W178" s="136" t="s">
        <v>2715</v>
      </c>
      <c r="X178" s="70" t="s">
        <v>2716</v>
      </c>
      <c r="Y178" s="70" t="s">
        <v>2717</v>
      </c>
      <c r="Z178" s="136"/>
      <c r="AA178" s="49"/>
      <c r="AB178" s="51"/>
      <c r="AC178" s="51"/>
    </row>
    <row r="179" spans="1:29" s="110" customFormat="1" ht="78.75" x14ac:dyDescent="0.25">
      <c r="A179" s="136">
        <f t="shared" si="12"/>
        <v>166</v>
      </c>
      <c r="B179" s="70" t="s">
        <v>2720</v>
      </c>
      <c r="C179" s="70" t="s">
        <v>2850</v>
      </c>
      <c r="D179" s="70" t="s">
        <v>2851</v>
      </c>
      <c r="E179" s="136"/>
      <c r="F179" s="136" t="s">
        <v>2709</v>
      </c>
      <c r="G179" s="136" t="s">
        <v>2714</v>
      </c>
      <c r="H179" s="136" t="s">
        <v>2714</v>
      </c>
      <c r="I179" s="136">
        <v>2</v>
      </c>
      <c r="J179" s="230"/>
      <c r="K179" s="230"/>
      <c r="L179" s="136"/>
      <c r="M179" s="230"/>
      <c r="N179" s="230"/>
      <c r="O179" s="67">
        <v>0.65</v>
      </c>
      <c r="P179" s="67">
        <f t="shared" si="11"/>
        <v>1.3</v>
      </c>
      <c r="Q179" s="136"/>
      <c r="R179" s="136"/>
      <c r="S179" s="136"/>
      <c r="T179" s="136"/>
      <c r="U179" s="136"/>
      <c r="V179" s="136"/>
      <c r="W179" s="136" t="s">
        <v>2715</v>
      </c>
      <c r="X179" s="70" t="s">
        <v>2716</v>
      </c>
      <c r="Y179" s="70" t="s">
        <v>2717</v>
      </c>
      <c r="Z179" s="136"/>
      <c r="AA179" s="49"/>
      <c r="AB179" s="51"/>
      <c r="AC179" s="51"/>
    </row>
    <row r="180" spans="1:29" s="110" customFormat="1" ht="94.5" x14ac:dyDescent="0.25">
      <c r="A180" s="136">
        <f t="shared" si="12"/>
        <v>167</v>
      </c>
      <c r="B180" s="70" t="s">
        <v>2721</v>
      </c>
      <c r="C180" s="70" t="s">
        <v>738</v>
      </c>
      <c r="D180" s="70" t="s">
        <v>737</v>
      </c>
      <c r="E180" s="136"/>
      <c r="F180" s="71" t="s">
        <v>2278</v>
      </c>
      <c r="G180" s="136" t="s">
        <v>2309</v>
      </c>
      <c r="H180" s="136" t="s">
        <v>2309</v>
      </c>
      <c r="I180" s="71">
        <v>3</v>
      </c>
      <c r="J180" s="71"/>
      <c r="K180" s="71"/>
      <c r="L180" s="136"/>
      <c r="M180" s="71"/>
      <c r="N180" s="71"/>
      <c r="O180" s="73">
        <v>1.1000000000000001</v>
      </c>
      <c r="P180" s="67">
        <f t="shared" si="11"/>
        <v>3.3000000000000003</v>
      </c>
      <c r="Q180" s="136"/>
      <c r="R180" s="136"/>
      <c r="S180" s="136"/>
      <c r="T180" s="136"/>
      <c r="U180" s="136"/>
      <c r="V180" s="136"/>
      <c r="W180" s="136" t="s">
        <v>2279</v>
      </c>
      <c r="X180" s="72" t="s">
        <v>2280</v>
      </c>
      <c r="Y180" s="71" t="s">
        <v>2351</v>
      </c>
      <c r="Z180" s="71" t="s">
        <v>20</v>
      </c>
      <c r="AA180" s="49"/>
      <c r="AB180" s="51"/>
      <c r="AC180" s="51"/>
    </row>
    <row r="181" spans="1:29" s="110" customFormat="1" ht="94.5" x14ac:dyDescent="0.25">
      <c r="A181" s="136">
        <f t="shared" si="12"/>
        <v>168</v>
      </c>
      <c r="B181" s="70" t="s">
        <v>2722</v>
      </c>
      <c r="C181" s="70" t="s">
        <v>740</v>
      </c>
      <c r="D181" s="70" t="s">
        <v>739</v>
      </c>
      <c r="E181" s="136"/>
      <c r="F181" s="71" t="s">
        <v>2278</v>
      </c>
      <c r="G181" s="136" t="s">
        <v>2309</v>
      </c>
      <c r="H181" s="136" t="s">
        <v>2309</v>
      </c>
      <c r="I181" s="71">
        <v>3</v>
      </c>
      <c r="J181" s="71"/>
      <c r="K181" s="71"/>
      <c r="L181" s="136"/>
      <c r="M181" s="71"/>
      <c r="N181" s="71"/>
      <c r="O181" s="73">
        <v>1.1000000000000001</v>
      </c>
      <c r="P181" s="67">
        <f t="shared" si="11"/>
        <v>3.3000000000000003</v>
      </c>
      <c r="Q181" s="136"/>
      <c r="R181" s="136"/>
      <c r="S181" s="136"/>
      <c r="T181" s="136"/>
      <c r="U181" s="136"/>
      <c r="V181" s="136"/>
      <c r="W181" s="136" t="s">
        <v>2279</v>
      </c>
      <c r="X181" s="72" t="s">
        <v>2280</v>
      </c>
      <c r="Y181" s="71" t="s">
        <v>2351</v>
      </c>
      <c r="Z181" s="71" t="s">
        <v>20</v>
      </c>
      <c r="AA181" s="49"/>
      <c r="AB181" s="51"/>
      <c r="AC181" s="51"/>
    </row>
    <row r="182" spans="1:29" s="110" customFormat="1" ht="94.5" x14ac:dyDescent="0.25">
      <c r="A182" s="136">
        <f t="shared" si="12"/>
        <v>169</v>
      </c>
      <c r="B182" s="70" t="s">
        <v>2723</v>
      </c>
      <c r="C182" s="70" t="s">
        <v>742</v>
      </c>
      <c r="D182" s="70" t="s">
        <v>741</v>
      </c>
      <c r="E182" s="136"/>
      <c r="F182" s="71" t="s">
        <v>2278</v>
      </c>
      <c r="G182" s="136" t="s">
        <v>2309</v>
      </c>
      <c r="H182" s="136" t="s">
        <v>2309</v>
      </c>
      <c r="I182" s="71">
        <v>3</v>
      </c>
      <c r="J182" s="71"/>
      <c r="K182" s="71"/>
      <c r="L182" s="136"/>
      <c r="M182" s="71"/>
      <c r="N182" s="71"/>
      <c r="O182" s="73">
        <v>1.1000000000000001</v>
      </c>
      <c r="P182" s="67">
        <f t="shared" si="11"/>
        <v>3.3000000000000003</v>
      </c>
      <c r="Q182" s="136"/>
      <c r="R182" s="136"/>
      <c r="S182" s="136"/>
      <c r="T182" s="136"/>
      <c r="U182" s="136"/>
      <c r="V182" s="136"/>
      <c r="W182" s="136" t="s">
        <v>2279</v>
      </c>
      <c r="X182" s="72" t="s">
        <v>2280</v>
      </c>
      <c r="Y182" s="71" t="s">
        <v>2351</v>
      </c>
      <c r="Z182" s="71" t="s">
        <v>20</v>
      </c>
      <c r="AA182" s="49"/>
      <c r="AB182" s="51"/>
      <c r="AC182" s="51"/>
    </row>
    <row r="183" spans="1:29" s="110" customFormat="1" ht="94.5" x14ac:dyDescent="0.25">
      <c r="A183" s="136">
        <f t="shared" si="12"/>
        <v>170</v>
      </c>
      <c r="B183" s="70" t="s">
        <v>2724</v>
      </c>
      <c r="C183" s="70" t="s">
        <v>2725</v>
      </c>
      <c r="D183" s="70" t="s">
        <v>743</v>
      </c>
      <c r="E183" s="136"/>
      <c r="F183" s="71" t="s">
        <v>2278</v>
      </c>
      <c r="G183" s="136" t="s">
        <v>2309</v>
      </c>
      <c r="H183" s="136" t="s">
        <v>2309</v>
      </c>
      <c r="I183" s="71">
        <v>3</v>
      </c>
      <c r="J183" s="71"/>
      <c r="K183" s="71"/>
      <c r="L183" s="136"/>
      <c r="M183" s="71"/>
      <c r="N183" s="71"/>
      <c r="O183" s="73">
        <v>1.1000000000000001</v>
      </c>
      <c r="P183" s="67">
        <f t="shared" si="11"/>
        <v>3.3000000000000003</v>
      </c>
      <c r="Q183" s="136"/>
      <c r="R183" s="136"/>
      <c r="S183" s="136"/>
      <c r="T183" s="136"/>
      <c r="U183" s="136"/>
      <c r="V183" s="136"/>
      <c r="W183" s="136" t="s">
        <v>2279</v>
      </c>
      <c r="X183" s="72" t="s">
        <v>2280</v>
      </c>
      <c r="Y183" s="71" t="s">
        <v>2351</v>
      </c>
      <c r="Z183" s="71" t="s">
        <v>20</v>
      </c>
      <c r="AA183" s="49"/>
      <c r="AB183" s="51"/>
      <c r="AC183" s="51"/>
    </row>
    <row r="184" spans="1:29" s="110" customFormat="1" ht="94.5" x14ac:dyDescent="0.25">
      <c r="A184" s="136">
        <f t="shared" si="12"/>
        <v>171</v>
      </c>
      <c r="B184" s="70" t="s">
        <v>2726</v>
      </c>
      <c r="C184" s="70" t="s">
        <v>744</v>
      </c>
      <c r="D184" s="70" t="s">
        <v>745</v>
      </c>
      <c r="E184" s="136"/>
      <c r="F184" s="71" t="s">
        <v>2278</v>
      </c>
      <c r="G184" s="136" t="s">
        <v>2309</v>
      </c>
      <c r="H184" s="136" t="s">
        <v>2309</v>
      </c>
      <c r="I184" s="71">
        <v>3</v>
      </c>
      <c r="J184" s="71"/>
      <c r="K184" s="71"/>
      <c r="L184" s="136"/>
      <c r="M184" s="71"/>
      <c r="N184" s="71"/>
      <c r="O184" s="73">
        <v>1.1000000000000001</v>
      </c>
      <c r="P184" s="67">
        <f t="shared" si="11"/>
        <v>3.3000000000000003</v>
      </c>
      <c r="Q184" s="136"/>
      <c r="R184" s="136"/>
      <c r="S184" s="136"/>
      <c r="T184" s="136"/>
      <c r="U184" s="136"/>
      <c r="V184" s="136"/>
      <c r="W184" s="136" t="s">
        <v>2279</v>
      </c>
      <c r="X184" s="72" t="s">
        <v>2280</v>
      </c>
      <c r="Y184" s="71" t="s">
        <v>2351</v>
      </c>
      <c r="Z184" s="71" t="s">
        <v>20</v>
      </c>
      <c r="AA184" s="49"/>
      <c r="AB184" s="51"/>
      <c r="AC184" s="51"/>
    </row>
    <row r="185" spans="1:29" s="110" customFormat="1" ht="110.25" x14ac:dyDescent="0.25">
      <c r="A185" s="136">
        <f t="shared" si="12"/>
        <v>172</v>
      </c>
      <c r="B185" s="70" t="s">
        <v>2727</v>
      </c>
      <c r="C185" s="70" t="s">
        <v>747</v>
      </c>
      <c r="D185" s="70" t="s">
        <v>746</v>
      </c>
      <c r="E185" s="136"/>
      <c r="F185" s="71" t="s">
        <v>2278</v>
      </c>
      <c r="G185" s="136" t="s">
        <v>2309</v>
      </c>
      <c r="H185" s="136" t="s">
        <v>2309</v>
      </c>
      <c r="I185" s="71">
        <v>3</v>
      </c>
      <c r="J185" s="71"/>
      <c r="K185" s="71"/>
      <c r="L185" s="136"/>
      <c r="M185" s="71"/>
      <c r="N185" s="71"/>
      <c r="O185" s="73">
        <v>1.1000000000000001</v>
      </c>
      <c r="P185" s="67">
        <f t="shared" si="11"/>
        <v>3.3000000000000003</v>
      </c>
      <c r="Q185" s="136"/>
      <c r="R185" s="136"/>
      <c r="S185" s="136"/>
      <c r="T185" s="136"/>
      <c r="U185" s="136"/>
      <c r="V185" s="136"/>
      <c r="W185" s="136" t="s">
        <v>2279</v>
      </c>
      <c r="X185" s="72" t="s">
        <v>2280</v>
      </c>
      <c r="Y185" s="71" t="s">
        <v>2351</v>
      </c>
      <c r="Z185" s="71" t="s">
        <v>20</v>
      </c>
      <c r="AA185" s="49"/>
      <c r="AB185" s="51"/>
      <c r="AC185" s="51"/>
    </row>
    <row r="186" spans="1:29" s="110" customFormat="1" ht="15.75" x14ac:dyDescent="0.25">
      <c r="A186" s="344" t="s">
        <v>2842</v>
      </c>
      <c r="B186" s="344"/>
      <c r="C186" s="344"/>
      <c r="D186" s="344"/>
      <c r="E186" s="344"/>
      <c r="F186" s="344"/>
      <c r="G186" s="344"/>
      <c r="H186" s="344"/>
      <c r="I186" s="344"/>
      <c r="J186" s="344"/>
      <c r="K186" s="344"/>
      <c r="L186" s="344"/>
      <c r="M186" s="344"/>
      <c r="N186" s="344"/>
      <c r="O186" s="344"/>
      <c r="P186" s="344"/>
      <c r="Q186" s="344"/>
      <c r="R186" s="344"/>
      <c r="S186" s="344"/>
      <c r="T186" s="344"/>
      <c r="U186" s="344"/>
      <c r="V186" s="344"/>
      <c r="W186" s="344"/>
      <c r="X186" s="344"/>
      <c r="Y186" s="344"/>
      <c r="Z186" s="344"/>
      <c r="AA186" s="344"/>
      <c r="AB186" s="51"/>
      <c r="AC186" s="51"/>
    </row>
    <row r="187" spans="1:29" s="110" customFormat="1" ht="94.5" x14ac:dyDescent="0.25">
      <c r="A187" s="136">
        <f>A185+1</f>
        <v>173</v>
      </c>
      <c r="B187" s="70" t="s">
        <v>2728</v>
      </c>
      <c r="C187" s="70" t="s">
        <v>2730</v>
      </c>
      <c r="D187" s="70" t="s">
        <v>2729</v>
      </c>
      <c r="E187" s="136"/>
      <c r="F187" s="49"/>
      <c r="G187" s="136" t="s">
        <v>2731</v>
      </c>
      <c r="H187" s="136" t="s">
        <v>2731</v>
      </c>
      <c r="I187" s="136">
        <v>1</v>
      </c>
      <c r="J187" s="230"/>
      <c r="K187" s="230"/>
      <c r="L187" s="136"/>
      <c r="M187" s="230"/>
      <c r="N187" s="230"/>
      <c r="O187" s="67">
        <v>0.75</v>
      </c>
      <c r="P187" s="67">
        <f>I187*O187</f>
        <v>0.75</v>
      </c>
      <c r="Q187" s="136"/>
      <c r="R187" s="136"/>
      <c r="S187" s="136"/>
      <c r="T187" s="136"/>
      <c r="U187" s="136"/>
      <c r="V187" s="136"/>
      <c r="W187" s="136" t="s">
        <v>2732</v>
      </c>
      <c r="X187" s="70" t="s">
        <v>2733</v>
      </c>
      <c r="Y187" s="136" t="s">
        <v>2734</v>
      </c>
      <c r="Z187" s="49"/>
      <c r="AA187" s="49"/>
      <c r="AB187" s="51"/>
      <c r="AC187" s="51"/>
    </row>
    <row r="188" spans="1:29" s="110" customFormat="1" ht="94.5" x14ac:dyDescent="0.25">
      <c r="A188" s="136">
        <f>A187+1</f>
        <v>174</v>
      </c>
      <c r="B188" s="70" t="s">
        <v>2735</v>
      </c>
      <c r="C188" s="70" t="s">
        <v>749</v>
      </c>
      <c r="D188" s="70" t="s">
        <v>748</v>
      </c>
      <c r="E188" s="136"/>
      <c r="F188" s="71" t="s">
        <v>2278</v>
      </c>
      <c r="G188" s="136" t="s">
        <v>2309</v>
      </c>
      <c r="H188" s="136" t="s">
        <v>2309</v>
      </c>
      <c r="I188" s="71">
        <v>3</v>
      </c>
      <c r="J188" s="71"/>
      <c r="K188" s="71"/>
      <c r="L188" s="136"/>
      <c r="M188" s="71"/>
      <c r="N188" s="71"/>
      <c r="O188" s="73">
        <v>1.1000000000000001</v>
      </c>
      <c r="P188" s="67">
        <f t="shared" ref="P188:P195" si="13">I188*O188</f>
        <v>3.3000000000000003</v>
      </c>
      <c r="Q188" s="136"/>
      <c r="R188" s="136"/>
      <c r="S188" s="136"/>
      <c r="T188" s="136"/>
      <c r="U188" s="136"/>
      <c r="V188" s="136"/>
      <c r="W188" s="136" t="s">
        <v>2279</v>
      </c>
      <c r="X188" s="70" t="s">
        <v>2280</v>
      </c>
      <c r="Y188" s="136" t="s">
        <v>2351</v>
      </c>
      <c r="Z188" s="136" t="s">
        <v>20</v>
      </c>
      <c r="AA188" s="49"/>
      <c r="AB188" s="51"/>
      <c r="AC188" s="51"/>
    </row>
    <row r="189" spans="1:29" s="110" customFormat="1" ht="94.5" x14ac:dyDescent="0.25">
      <c r="A189" s="136">
        <f t="shared" ref="A189:A195" si="14">A188+1</f>
        <v>175</v>
      </c>
      <c r="B189" s="70" t="s">
        <v>2736</v>
      </c>
      <c r="C189" s="70" t="s">
        <v>751</v>
      </c>
      <c r="D189" s="70" t="s">
        <v>750</v>
      </c>
      <c r="E189" s="136"/>
      <c r="F189" s="71" t="s">
        <v>2278</v>
      </c>
      <c r="G189" s="136" t="s">
        <v>2309</v>
      </c>
      <c r="H189" s="136" t="s">
        <v>2309</v>
      </c>
      <c r="I189" s="71">
        <v>3</v>
      </c>
      <c r="J189" s="71"/>
      <c r="K189" s="71"/>
      <c r="L189" s="136"/>
      <c r="M189" s="71"/>
      <c r="N189" s="71"/>
      <c r="O189" s="73">
        <v>1.1000000000000001</v>
      </c>
      <c r="P189" s="67">
        <f t="shared" si="13"/>
        <v>3.3000000000000003</v>
      </c>
      <c r="Q189" s="136"/>
      <c r="R189" s="136"/>
      <c r="S189" s="136"/>
      <c r="T189" s="136"/>
      <c r="U189" s="136"/>
      <c r="V189" s="136"/>
      <c r="W189" s="136" t="s">
        <v>2279</v>
      </c>
      <c r="X189" s="70" t="s">
        <v>2280</v>
      </c>
      <c r="Y189" s="136" t="s">
        <v>2351</v>
      </c>
      <c r="Z189" s="136" t="s">
        <v>20</v>
      </c>
      <c r="AA189" s="49"/>
      <c r="AB189" s="51"/>
      <c r="AC189" s="51"/>
    </row>
    <row r="190" spans="1:29" s="110" customFormat="1" ht="94.5" x14ac:dyDescent="0.25">
      <c r="A190" s="136">
        <f t="shared" si="14"/>
        <v>176</v>
      </c>
      <c r="B190" s="70" t="s">
        <v>2737</v>
      </c>
      <c r="C190" s="70" t="s">
        <v>753</v>
      </c>
      <c r="D190" s="70" t="s">
        <v>752</v>
      </c>
      <c r="E190" s="136"/>
      <c r="F190" s="71" t="s">
        <v>2278</v>
      </c>
      <c r="G190" s="136" t="s">
        <v>2309</v>
      </c>
      <c r="H190" s="136" t="s">
        <v>2309</v>
      </c>
      <c r="I190" s="71">
        <v>3</v>
      </c>
      <c r="J190" s="71"/>
      <c r="K190" s="71"/>
      <c r="L190" s="136"/>
      <c r="M190" s="71"/>
      <c r="N190" s="71"/>
      <c r="O190" s="73">
        <v>1.1000000000000001</v>
      </c>
      <c r="P190" s="67">
        <f t="shared" si="13"/>
        <v>3.3000000000000003</v>
      </c>
      <c r="Q190" s="136"/>
      <c r="R190" s="136"/>
      <c r="S190" s="136"/>
      <c r="T190" s="136"/>
      <c r="U190" s="136"/>
      <c r="V190" s="136"/>
      <c r="W190" s="136" t="s">
        <v>2279</v>
      </c>
      <c r="X190" s="70" t="s">
        <v>2280</v>
      </c>
      <c r="Y190" s="136" t="s">
        <v>2351</v>
      </c>
      <c r="Z190" s="136" t="s">
        <v>20</v>
      </c>
      <c r="AA190" s="49"/>
      <c r="AB190" s="51"/>
      <c r="AC190" s="51"/>
    </row>
    <row r="191" spans="1:29" s="110" customFormat="1" ht="94.5" x14ac:dyDescent="0.25">
      <c r="A191" s="136">
        <f t="shared" si="14"/>
        <v>177</v>
      </c>
      <c r="B191" s="70" t="s">
        <v>2738</v>
      </c>
      <c r="C191" s="70" t="s">
        <v>755</v>
      </c>
      <c r="D191" s="70" t="s">
        <v>754</v>
      </c>
      <c r="E191" s="136"/>
      <c r="F191" s="71" t="s">
        <v>2278</v>
      </c>
      <c r="G191" s="136" t="s">
        <v>2309</v>
      </c>
      <c r="H191" s="136" t="s">
        <v>2309</v>
      </c>
      <c r="I191" s="71">
        <v>3</v>
      </c>
      <c r="J191" s="71"/>
      <c r="K191" s="71"/>
      <c r="L191" s="136"/>
      <c r="M191" s="71"/>
      <c r="N191" s="71"/>
      <c r="O191" s="73">
        <v>1.1000000000000001</v>
      </c>
      <c r="P191" s="67">
        <f t="shared" si="13"/>
        <v>3.3000000000000003</v>
      </c>
      <c r="Q191" s="136"/>
      <c r="R191" s="136"/>
      <c r="S191" s="136"/>
      <c r="T191" s="136"/>
      <c r="U191" s="136"/>
      <c r="V191" s="136"/>
      <c r="W191" s="136" t="s">
        <v>2279</v>
      </c>
      <c r="X191" s="70" t="s">
        <v>2280</v>
      </c>
      <c r="Y191" s="136" t="s">
        <v>2351</v>
      </c>
      <c r="Z191" s="136" t="s">
        <v>20</v>
      </c>
      <c r="AA191" s="49"/>
      <c r="AB191" s="51"/>
      <c r="AC191" s="51"/>
    </row>
    <row r="192" spans="1:29" s="110" customFormat="1" ht="94.5" x14ac:dyDescent="0.25">
      <c r="A192" s="136">
        <f t="shared" si="14"/>
        <v>178</v>
      </c>
      <c r="B192" s="70" t="s">
        <v>2739</v>
      </c>
      <c r="C192" s="70" t="s">
        <v>757</v>
      </c>
      <c r="D192" s="70" t="s">
        <v>756</v>
      </c>
      <c r="E192" s="136"/>
      <c r="F192" s="71" t="s">
        <v>2278</v>
      </c>
      <c r="G192" s="136" t="s">
        <v>2309</v>
      </c>
      <c r="H192" s="136" t="s">
        <v>2309</v>
      </c>
      <c r="I192" s="71">
        <v>3</v>
      </c>
      <c r="J192" s="71"/>
      <c r="K192" s="71"/>
      <c r="L192" s="136"/>
      <c r="M192" s="71"/>
      <c r="N192" s="71"/>
      <c r="O192" s="73">
        <v>1.1000000000000001</v>
      </c>
      <c r="P192" s="67">
        <f t="shared" si="13"/>
        <v>3.3000000000000003</v>
      </c>
      <c r="Q192" s="136"/>
      <c r="R192" s="136"/>
      <c r="S192" s="136"/>
      <c r="T192" s="136"/>
      <c r="U192" s="136"/>
      <c r="V192" s="136"/>
      <c r="W192" s="136" t="s">
        <v>2279</v>
      </c>
      <c r="X192" s="70" t="s">
        <v>2280</v>
      </c>
      <c r="Y192" s="136" t="s">
        <v>2351</v>
      </c>
      <c r="Z192" s="136" t="s">
        <v>20</v>
      </c>
      <c r="AA192" s="49"/>
      <c r="AB192" s="51"/>
      <c r="AC192" s="51"/>
    </row>
    <row r="193" spans="1:29" s="110" customFormat="1" ht="110.25" x14ac:dyDescent="0.25">
      <c r="A193" s="136">
        <f>A192+1</f>
        <v>179</v>
      </c>
      <c r="B193" s="70" t="s">
        <v>2740</v>
      </c>
      <c r="C193" s="70" t="s">
        <v>2742</v>
      </c>
      <c r="D193" s="70" t="s">
        <v>2741</v>
      </c>
      <c r="E193" s="136"/>
      <c r="F193" s="136" t="s">
        <v>2286</v>
      </c>
      <c r="G193" s="136" t="s">
        <v>2743</v>
      </c>
      <c r="H193" s="136" t="s">
        <v>2743</v>
      </c>
      <c r="I193" s="136">
        <v>1</v>
      </c>
      <c r="J193" s="230"/>
      <c r="K193" s="230"/>
      <c r="L193" s="136"/>
      <c r="M193" s="230"/>
      <c r="N193" s="230"/>
      <c r="O193" s="67">
        <v>0.75</v>
      </c>
      <c r="P193" s="67">
        <f>I193*O193</f>
        <v>0.75</v>
      </c>
      <c r="Q193" s="136"/>
      <c r="R193" s="136"/>
      <c r="S193" s="136"/>
      <c r="T193" s="136"/>
      <c r="U193" s="136"/>
      <c r="V193" s="136"/>
      <c r="W193" s="136" t="s">
        <v>2744</v>
      </c>
      <c r="X193" s="72" t="s">
        <v>2745</v>
      </c>
      <c r="Y193" s="71" t="s">
        <v>2746</v>
      </c>
      <c r="Z193" s="71" t="s">
        <v>2349</v>
      </c>
      <c r="AA193" s="49"/>
      <c r="AB193" s="51"/>
      <c r="AC193" s="51"/>
    </row>
    <row r="194" spans="1:29" s="110" customFormat="1" ht="15.75" customHeight="1" x14ac:dyDescent="0.25">
      <c r="A194" s="136">
        <f t="shared" si="14"/>
        <v>180</v>
      </c>
      <c r="B194" s="70" t="s">
        <v>2747</v>
      </c>
      <c r="C194" s="70" t="s">
        <v>759</v>
      </c>
      <c r="D194" s="70" t="s">
        <v>758</v>
      </c>
      <c r="E194" s="136"/>
      <c r="F194" s="71" t="s">
        <v>2278</v>
      </c>
      <c r="G194" s="136" t="s">
        <v>2309</v>
      </c>
      <c r="H194" s="136" t="s">
        <v>2309</v>
      </c>
      <c r="I194" s="71">
        <v>3</v>
      </c>
      <c r="J194" s="71"/>
      <c r="K194" s="71"/>
      <c r="L194" s="136"/>
      <c r="M194" s="71"/>
      <c r="N194" s="71"/>
      <c r="O194" s="73">
        <v>1.1000000000000001</v>
      </c>
      <c r="P194" s="67">
        <f t="shared" si="13"/>
        <v>3.3000000000000003</v>
      </c>
      <c r="Q194" s="136"/>
      <c r="R194" s="136"/>
      <c r="S194" s="136"/>
      <c r="T194" s="136"/>
      <c r="U194" s="136"/>
      <c r="V194" s="136"/>
      <c r="W194" s="136" t="s">
        <v>2279</v>
      </c>
      <c r="X194" s="70" t="s">
        <v>2280</v>
      </c>
      <c r="Y194" s="136" t="s">
        <v>2351</v>
      </c>
      <c r="Z194" s="136" t="s">
        <v>20</v>
      </c>
      <c r="AA194" s="49"/>
      <c r="AB194" s="51"/>
      <c r="AC194" s="51"/>
    </row>
    <row r="195" spans="1:29" s="110" customFormat="1" ht="94.5" x14ac:dyDescent="0.25">
      <c r="A195" s="136">
        <f t="shared" si="14"/>
        <v>181</v>
      </c>
      <c r="B195" s="70" t="s">
        <v>2740</v>
      </c>
      <c r="C195" s="70" t="s">
        <v>761</v>
      </c>
      <c r="D195" s="70" t="s">
        <v>760</v>
      </c>
      <c r="E195" s="136"/>
      <c r="F195" s="71" t="s">
        <v>2278</v>
      </c>
      <c r="G195" s="136" t="s">
        <v>2309</v>
      </c>
      <c r="H195" s="136" t="s">
        <v>2309</v>
      </c>
      <c r="I195" s="71">
        <v>3</v>
      </c>
      <c r="J195" s="71"/>
      <c r="K195" s="71"/>
      <c r="L195" s="136"/>
      <c r="M195" s="71"/>
      <c r="N195" s="71"/>
      <c r="O195" s="73">
        <v>1.1000000000000001</v>
      </c>
      <c r="P195" s="67">
        <f t="shared" si="13"/>
        <v>3.3000000000000003</v>
      </c>
      <c r="Q195" s="136"/>
      <c r="R195" s="136"/>
      <c r="S195" s="136"/>
      <c r="T195" s="136"/>
      <c r="U195" s="136"/>
      <c r="V195" s="136"/>
      <c r="W195" s="136" t="s">
        <v>2279</v>
      </c>
      <c r="X195" s="70" t="s">
        <v>2280</v>
      </c>
      <c r="Y195" s="136" t="s">
        <v>2351</v>
      </c>
      <c r="Z195" s="136" t="s">
        <v>577</v>
      </c>
      <c r="AA195" s="49"/>
      <c r="AB195" s="51"/>
      <c r="AC195" s="51"/>
    </row>
    <row r="196" spans="1:29" s="110" customFormat="1" ht="15.75" x14ac:dyDescent="0.25">
      <c r="A196" s="344" t="s">
        <v>2843</v>
      </c>
      <c r="B196" s="344"/>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51"/>
      <c r="AC196" s="51"/>
    </row>
    <row r="197" spans="1:29" s="110" customFormat="1" ht="94.5" x14ac:dyDescent="0.25">
      <c r="A197" s="136">
        <f>A195+1</f>
        <v>182</v>
      </c>
      <c r="B197" s="70" t="s">
        <v>2748</v>
      </c>
      <c r="C197" s="70" t="s">
        <v>2750</v>
      </c>
      <c r="D197" s="70" t="s">
        <v>2749</v>
      </c>
      <c r="E197" s="136"/>
      <c r="F197" s="136"/>
      <c r="G197" s="136"/>
      <c r="H197" s="136"/>
      <c r="I197" s="71">
        <v>1</v>
      </c>
      <c r="J197" s="71"/>
      <c r="K197" s="71"/>
      <c r="L197" s="136"/>
      <c r="M197" s="71"/>
      <c r="N197" s="71"/>
      <c r="O197" s="73">
        <v>0.75</v>
      </c>
      <c r="P197" s="67">
        <f>I197*O197</f>
        <v>0.75</v>
      </c>
      <c r="Q197" s="136"/>
      <c r="R197" s="136"/>
      <c r="S197" s="136"/>
      <c r="T197" s="136"/>
      <c r="U197" s="136"/>
      <c r="V197" s="136"/>
      <c r="W197" s="136" t="s">
        <v>2279</v>
      </c>
      <c r="X197" s="70" t="s">
        <v>2280</v>
      </c>
      <c r="Y197" s="136" t="s">
        <v>2351</v>
      </c>
      <c r="Z197" s="136" t="s">
        <v>577</v>
      </c>
      <c r="AA197" s="49"/>
      <c r="AB197" s="51"/>
      <c r="AC197" s="51"/>
    </row>
    <row r="198" spans="1:29" s="110" customFormat="1" ht="15.75" customHeight="1" x14ac:dyDescent="0.25">
      <c r="A198" s="136">
        <f>A197+1</f>
        <v>183</v>
      </c>
      <c r="B198" s="70" t="s">
        <v>2751</v>
      </c>
      <c r="C198" s="70" t="s">
        <v>2753</v>
      </c>
      <c r="D198" s="70" t="s">
        <v>2752</v>
      </c>
      <c r="E198" s="136"/>
      <c r="F198" s="136"/>
      <c r="G198" s="136"/>
      <c r="H198" s="136"/>
      <c r="I198" s="71">
        <v>1</v>
      </c>
      <c r="J198" s="71"/>
      <c r="K198" s="71"/>
      <c r="L198" s="136"/>
      <c r="M198" s="71"/>
      <c r="N198" s="71"/>
      <c r="O198" s="73">
        <v>0.75</v>
      </c>
      <c r="P198" s="67">
        <f>I198*O198</f>
        <v>0.75</v>
      </c>
      <c r="Q198" s="136"/>
      <c r="R198" s="136"/>
      <c r="S198" s="136"/>
      <c r="T198" s="136"/>
      <c r="U198" s="136"/>
      <c r="V198" s="136"/>
      <c r="W198" s="136" t="s">
        <v>2279</v>
      </c>
      <c r="X198" s="70" t="s">
        <v>2280</v>
      </c>
      <c r="Y198" s="136" t="s">
        <v>2351</v>
      </c>
      <c r="Z198" s="136" t="s">
        <v>577</v>
      </c>
      <c r="AA198" s="49"/>
      <c r="AB198" s="51"/>
      <c r="AC198" s="51"/>
    </row>
    <row r="199" spans="1:29" s="54" customFormat="1" ht="15.75" x14ac:dyDescent="0.25">
      <c r="A199" s="327" t="s">
        <v>181</v>
      </c>
      <c r="B199" s="327"/>
      <c r="C199" s="327"/>
      <c r="D199" s="134"/>
      <c r="E199" s="134"/>
      <c r="F199" s="25"/>
      <c r="G199" s="91"/>
      <c r="H199" s="91"/>
      <c r="I199" s="91">
        <f>SUM(I7:I198)</f>
        <v>477</v>
      </c>
      <c r="J199" s="91"/>
      <c r="K199" s="91"/>
      <c r="L199" s="91"/>
      <c r="M199" s="91"/>
      <c r="N199" s="91"/>
      <c r="O199" s="58">
        <f>SUM(O7:O198)</f>
        <v>168.51599999999974</v>
      </c>
      <c r="P199" s="58">
        <f>SUM(P7:P198)</f>
        <v>462.50200000000052</v>
      </c>
      <c r="Q199" s="91"/>
      <c r="R199" s="91"/>
      <c r="S199" s="91"/>
      <c r="T199" s="91"/>
      <c r="U199" s="91"/>
      <c r="V199" s="91"/>
      <c r="W199" s="53"/>
      <c r="X199" s="52"/>
      <c r="Y199" s="53"/>
      <c r="Z199" s="53"/>
      <c r="AA199" s="53"/>
      <c r="AB199" s="117"/>
      <c r="AC199" s="117"/>
    </row>
    <row r="200" spans="1:29" s="56" customFormat="1" ht="15.75" x14ac:dyDescent="0.25">
      <c r="A200" s="328" t="s">
        <v>3112</v>
      </c>
      <c r="B200" s="329"/>
      <c r="C200" s="329"/>
      <c r="D200" s="329"/>
      <c r="E200" s="329"/>
      <c r="F200" s="330"/>
      <c r="G200" s="39"/>
      <c r="H200" s="39"/>
      <c r="I200" s="39">
        <f t="shared" ref="I200:P200" si="15">I199</f>
        <v>477</v>
      </c>
      <c r="J200" s="39"/>
      <c r="K200" s="39"/>
      <c r="L200" s="39"/>
      <c r="M200" s="39"/>
      <c r="N200" s="39"/>
      <c r="O200" s="59">
        <f t="shared" si="15"/>
        <v>168.51599999999974</v>
      </c>
      <c r="P200" s="59">
        <f t="shared" si="15"/>
        <v>462.50200000000052</v>
      </c>
      <c r="Q200" s="39"/>
      <c r="R200" s="39"/>
      <c r="S200" s="39"/>
      <c r="T200" s="39"/>
      <c r="U200" s="39"/>
      <c r="V200" s="39"/>
      <c r="W200" s="55"/>
      <c r="X200" s="55"/>
      <c r="Y200" s="55"/>
      <c r="Z200" s="55"/>
      <c r="AA200" s="55"/>
      <c r="AB200" s="118"/>
      <c r="AC200" s="118"/>
    </row>
    <row r="201" spans="1:29" ht="15.75" customHeight="1" x14ac:dyDescent="0.25"/>
    <row r="202" spans="1:29" ht="15.75" x14ac:dyDescent="0.25">
      <c r="P202" s="47"/>
      <c r="Q202" s="15"/>
      <c r="R202" s="15"/>
      <c r="S202" s="15"/>
      <c r="T202" s="15"/>
      <c r="U202" s="15"/>
    </row>
    <row r="203" spans="1:29" ht="15.75" x14ac:dyDescent="0.25">
      <c r="B203" s="322" t="s">
        <v>1316</v>
      </c>
      <c r="C203" s="322"/>
      <c r="D203" s="322"/>
      <c r="E203" s="322"/>
      <c r="F203" s="322"/>
      <c r="G203" s="322"/>
      <c r="H203" s="322"/>
      <c r="I203" s="322"/>
      <c r="J203" s="322"/>
      <c r="K203" s="322"/>
      <c r="L203" s="322"/>
      <c r="M203" s="322"/>
      <c r="N203" s="322"/>
      <c r="O203" s="322"/>
      <c r="P203" s="322"/>
      <c r="Q203" s="322"/>
      <c r="R203" s="322"/>
      <c r="S203" s="322"/>
      <c r="T203" s="322"/>
      <c r="U203" s="322"/>
      <c r="V203" s="322"/>
      <c r="W203" s="322"/>
      <c r="X203" s="322"/>
      <c r="Y203" s="322"/>
      <c r="Z203" s="322"/>
      <c r="AA203" s="322"/>
    </row>
    <row r="204" spans="1:29" ht="15.75" x14ac:dyDescent="0.25">
      <c r="B204" s="322" t="s">
        <v>1317</v>
      </c>
      <c r="C204" s="322"/>
      <c r="D204" s="322"/>
      <c r="E204" s="322"/>
      <c r="F204" s="322"/>
      <c r="G204" s="322"/>
      <c r="H204" s="322"/>
      <c r="I204" s="322"/>
      <c r="J204" s="322"/>
      <c r="K204" s="322"/>
      <c r="L204" s="322"/>
      <c r="M204" s="322"/>
      <c r="N204" s="322"/>
      <c r="O204" s="322"/>
      <c r="P204" s="322"/>
      <c r="Q204" s="322"/>
      <c r="R204" s="322"/>
      <c r="S204" s="322"/>
      <c r="T204" s="322"/>
      <c r="U204" s="322"/>
      <c r="V204" s="322"/>
      <c r="W204" s="322"/>
      <c r="X204" s="322"/>
      <c r="Y204" s="322"/>
      <c r="Z204" s="322"/>
      <c r="AA204" s="322"/>
    </row>
    <row r="205" spans="1:29" ht="15.75" x14ac:dyDescent="0.25">
      <c r="B205" s="321" t="s">
        <v>1318</v>
      </c>
      <c r="C205" s="321"/>
      <c r="D205" s="321"/>
      <c r="E205" s="321"/>
      <c r="F205" s="321"/>
      <c r="G205" s="321"/>
      <c r="H205" s="321"/>
      <c r="I205" s="321"/>
      <c r="J205" s="321"/>
      <c r="K205" s="321"/>
      <c r="L205" s="321"/>
      <c r="M205" s="321"/>
      <c r="N205" s="321"/>
      <c r="O205" s="321"/>
      <c r="P205" s="321"/>
      <c r="Q205" s="321"/>
      <c r="R205" s="321"/>
      <c r="S205" s="321"/>
      <c r="T205" s="321"/>
      <c r="U205" s="321"/>
      <c r="V205" s="321"/>
      <c r="W205" s="321"/>
      <c r="X205" s="321"/>
      <c r="Y205" s="321"/>
      <c r="Z205" s="321"/>
      <c r="AA205" s="321"/>
    </row>
    <row r="206" spans="1:29" ht="15.75" x14ac:dyDescent="0.25">
      <c r="B206" s="321" t="s">
        <v>1319</v>
      </c>
      <c r="C206" s="321"/>
      <c r="D206" s="321"/>
      <c r="E206" s="321"/>
      <c r="F206" s="321"/>
      <c r="G206" s="321"/>
      <c r="H206" s="321"/>
      <c r="I206" s="321"/>
      <c r="J206" s="321"/>
      <c r="K206" s="321"/>
      <c r="L206" s="321"/>
      <c r="M206" s="321"/>
      <c r="N206" s="321"/>
      <c r="O206" s="321"/>
      <c r="P206" s="321"/>
      <c r="Q206" s="321"/>
      <c r="R206" s="321"/>
      <c r="S206" s="321"/>
      <c r="T206" s="321"/>
      <c r="U206" s="321"/>
      <c r="V206" s="321"/>
      <c r="W206" s="321"/>
      <c r="X206" s="321"/>
      <c r="Y206" s="321"/>
      <c r="Z206" s="321"/>
      <c r="AA206" s="321"/>
    </row>
  </sheetData>
  <mergeCells count="45">
    <mergeCell ref="AC2:AC4"/>
    <mergeCell ref="A69:AA69"/>
    <mergeCell ref="A89:AA89"/>
    <mergeCell ref="U3:U4"/>
    <mergeCell ref="H3:H4"/>
    <mergeCell ref="I3:K3"/>
    <mergeCell ref="L3:N3"/>
    <mergeCell ref="A199:C199"/>
    <mergeCell ref="A200:F200"/>
    <mergeCell ref="AB2:AB4"/>
    <mergeCell ref="A109:AA109"/>
    <mergeCell ref="T3:T4"/>
    <mergeCell ref="A120:AA120"/>
    <mergeCell ref="A138:AA138"/>
    <mergeCell ref="A171:AA171"/>
    <mergeCell ref="A1:AA1"/>
    <mergeCell ref="A2:A4"/>
    <mergeCell ref="B2:E2"/>
    <mergeCell ref="F2:V2"/>
    <mergeCell ref="W2:Y2"/>
    <mergeCell ref="Z2:AA2"/>
    <mergeCell ref="B3:B4"/>
    <mergeCell ref="C3:D3"/>
    <mergeCell ref="E3:E4"/>
    <mergeCell ref="F3:F4"/>
    <mergeCell ref="G3:G4"/>
    <mergeCell ref="R3:R4"/>
    <mergeCell ref="S3:S4"/>
    <mergeCell ref="P3:P4"/>
    <mergeCell ref="B205:AA205"/>
    <mergeCell ref="B206:AA206"/>
    <mergeCell ref="B203:AA203"/>
    <mergeCell ref="B204:AA204"/>
    <mergeCell ref="AA3:AA4"/>
    <mergeCell ref="A6:AA6"/>
    <mergeCell ref="V3:V4"/>
    <mergeCell ref="W3:W4"/>
    <mergeCell ref="X3:X4"/>
    <mergeCell ref="Y3:Y4"/>
    <mergeCell ref="Z3:Z4"/>
    <mergeCell ref="Q3:Q4"/>
    <mergeCell ref="O3:O4"/>
    <mergeCell ref="A169:AA169"/>
    <mergeCell ref="A186:AA186"/>
    <mergeCell ref="A196:AA196"/>
  </mergeCells>
  <pageMargins left="0.70866141732283472" right="0.31496062992125984" top="0.74803149606299213" bottom="0.35433070866141736" header="0.31496062992125984" footer="0.31496062992125984"/>
  <pageSetup paperSize="9" scale="28" fitToHeight="0"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286"/>
  <sheetViews>
    <sheetView view="pageBreakPreview" topLeftCell="C1" zoomScale="60" zoomScaleNormal="100" workbookViewId="0">
      <pane ySplit="5" topLeftCell="A6" activePane="bottomLeft" state="frozen"/>
      <selection pane="bottomLeft" activeCell="I3" sqref="I3:N5"/>
    </sheetView>
  </sheetViews>
  <sheetFormatPr defaultRowHeight="15" x14ac:dyDescent="0.25"/>
  <cols>
    <col min="1" max="1" width="9.140625" style="8" customWidth="1"/>
    <col min="2" max="2" width="39.5703125" style="57" customWidth="1"/>
    <col min="3" max="3" width="15.7109375" style="8" customWidth="1"/>
    <col min="4" max="4" width="15.7109375" style="20" customWidth="1"/>
    <col min="5" max="14" width="15.7109375" style="8" customWidth="1"/>
    <col min="15" max="16" width="15.7109375" style="46" customWidth="1"/>
    <col min="17" max="20" width="15.7109375" style="8" customWidth="1"/>
    <col min="21" max="22" width="15.7109375" style="46" customWidth="1"/>
    <col min="23" max="29" width="15.7109375" style="8" customWidth="1"/>
    <col min="30" max="16384" width="9.140625" style="8"/>
  </cols>
  <sheetData>
    <row r="1" spans="1:29" ht="114" customHeight="1" x14ac:dyDescent="0.25">
      <c r="A1" s="305" t="s">
        <v>3095</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row>
    <row r="2" spans="1:29" s="11" customFormat="1" ht="49.5" customHeight="1" x14ac:dyDescent="0.25">
      <c r="A2" s="306" t="s">
        <v>2</v>
      </c>
      <c r="B2" s="309" t="s">
        <v>3</v>
      </c>
      <c r="C2" s="310"/>
      <c r="D2" s="310"/>
      <c r="E2" s="311"/>
      <c r="F2" s="312" t="s">
        <v>4</v>
      </c>
      <c r="G2" s="312"/>
      <c r="H2" s="312"/>
      <c r="I2" s="312"/>
      <c r="J2" s="312"/>
      <c r="K2" s="312"/>
      <c r="L2" s="312"/>
      <c r="M2" s="312"/>
      <c r="N2" s="312"/>
      <c r="O2" s="312"/>
      <c r="P2" s="312"/>
      <c r="Q2" s="312"/>
      <c r="R2" s="312"/>
      <c r="S2" s="312"/>
      <c r="T2" s="312"/>
      <c r="U2" s="312"/>
      <c r="V2" s="312"/>
      <c r="W2" s="312" t="s">
        <v>5</v>
      </c>
      <c r="X2" s="312"/>
      <c r="Y2" s="312"/>
      <c r="Z2" s="312" t="s">
        <v>6</v>
      </c>
      <c r="AA2" s="312"/>
      <c r="AB2" s="312" t="s">
        <v>3090</v>
      </c>
      <c r="AC2" s="312" t="s">
        <v>3091</v>
      </c>
    </row>
    <row r="3" spans="1:29" s="11" customFormat="1" ht="28.5" customHeight="1" x14ac:dyDescent="0.25">
      <c r="A3" s="307"/>
      <c r="B3" s="349" t="s">
        <v>7</v>
      </c>
      <c r="C3" s="309" t="s">
        <v>8</v>
      </c>
      <c r="D3" s="311"/>
      <c r="E3" s="313" t="s">
        <v>926</v>
      </c>
      <c r="F3" s="313" t="s">
        <v>227</v>
      </c>
      <c r="G3" s="313" t="s">
        <v>9</v>
      </c>
      <c r="H3" s="313" t="s">
        <v>10</v>
      </c>
      <c r="I3" s="340" t="s">
        <v>3521</v>
      </c>
      <c r="J3" s="341"/>
      <c r="K3" s="342"/>
      <c r="L3" s="340" t="s">
        <v>928</v>
      </c>
      <c r="M3" s="341"/>
      <c r="N3" s="342"/>
      <c r="O3" s="315" t="s">
        <v>929</v>
      </c>
      <c r="P3" s="315" t="s">
        <v>228</v>
      </c>
      <c r="Q3" s="313" t="s">
        <v>930</v>
      </c>
      <c r="R3" s="313" t="s">
        <v>931</v>
      </c>
      <c r="S3" s="313" t="s">
        <v>925</v>
      </c>
      <c r="T3" s="313" t="s">
        <v>928</v>
      </c>
      <c r="U3" s="315" t="s">
        <v>3098</v>
      </c>
      <c r="V3" s="315" t="s">
        <v>3099</v>
      </c>
      <c r="W3" s="313" t="s">
        <v>11</v>
      </c>
      <c r="X3" s="313" t="s">
        <v>12</v>
      </c>
      <c r="Y3" s="313" t="s">
        <v>13</v>
      </c>
      <c r="Z3" s="313" t="s">
        <v>14</v>
      </c>
      <c r="AA3" s="313" t="s">
        <v>15</v>
      </c>
      <c r="AB3" s="312"/>
      <c r="AC3" s="312"/>
    </row>
    <row r="4" spans="1:29" s="11" customFormat="1" ht="68.25" customHeight="1" x14ac:dyDescent="0.25">
      <c r="A4" s="308"/>
      <c r="B4" s="350"/>
      <c r="C4" s="132" t="s">
        <v>932</v>
      </c>
      <c r="D4" s="21" t="s">
        <v>933</v>
      </c>
      <c r="E4" s="314"/>
      <c r="F4" s="314"/>
      <c r="G4" s="314"/>
      <c r="H4" s="314"/>
      <c r="I4" s="229" t="s">
        <v>3519</v>
      </c>
      <c r="J4" s="229" t="s">
        <v>3522</v>
      </c>
      <c r="K4" s="229" t="s">
        <v>3520</v>
      </c>
      <c r="L4" s="229" t="s">
        <v>3519</v>
      </c>
      <c r="M4" s="229" t="s">
        <v>3522</v>
      </c>
      <c r="N4" s="229" t="s">
        <v>3520</v>
      </c>
      <c r="O4" s="316"/>
      <c r="P4" s="316"/>
      <c r="Q4" s="314"/>
      <c r="R4" s="314"/>
      <c r="S4" s="314"/>
      <c r="T4" s="314"/>
      <c r="U4" s="316"/>
      <c r="V4" s="316"/>
      <c r="W4" s="314"/>
      <c r="X4" s="314"/>
      <c r="Y4" s="314"/>
      <c r="Z4" s="314"/>
      <c r="AA4" s="314"/>
      <c r="AB4" s="312"/>
      <c r="AC4" s="312"/>
    </row>
    <row r="5" spans="1:29" s="65" customFormat="1" ht="21.75" customHeight="1" x14ac:dyDescent="0.25">
      <c r="A5" s="64">
        <v>1</v>
      </c>
      <c r="B5" s="63">
        <v>2</v>
      </c>
      <c r="C5" s="63">
        <v>3</v>
      </c>
      <c r="D5" s="63">
        <v>4</v>
      </c>
      <c r="E5" s="63">
        <v>5</v>
      </c>
      <c r="F5" s="63">
        <v>6</v>
      </c>
      <c r="G5" s="63">
        <v>7</v>
      </c>
      <c r="H5" s="63">
        <v>8</v>
      </c>
      <c r="I5" s="63">
        <v>9</v>
      </c>
      <c r="J5" s="63">
        <v>10</v>
      </c>
      <c r="K5" s="63">
        <v>11</v>
      </c>
      <c r="L5" s="63">
        <v>12</v>
      </c>
      <c r="M5" s="63">
        <v>13</v>
      </c>
      <c r="N5" s="63">
        <v>14</v>
      </c>
      <c r="O5" s="63">
        <v>15</v>
      </c>
      <c r="P5" s="63">
        <v>16</v>
      </c>
      <c r="Q5" s="63">
        <v>17</v>
      </c>
      <c r="R5" s="63">
        <v>18</v>
      </c>
      <c r="S5" s="63">
        <v>19</v>
      </c>
      <c r="T5" s="63">
        <v>20</v>
      </c>
      <c r="U5" s="63">
        <v>21</v>
      </c>
      <c r="V5" s="63">
        <v>22</v>
      </c>
      <c r="W5" s="63">
        <v>23</v>
      </c>
      <c r="X5" s="63">
        <v>24</v>
      </c>
      <c r="Y5" s="63">
        <v>25</v>
      </c>
      <c r="Z5" s="63">
        <v>26</v>
      </c>
      <c r="AA5" s="63">
        <v>27</v>
      </c>
      <c r="AB5" s="63">
        <v>28</v>
      </c>
      <c r="AC5" s="63">
        <v>29</v>
      </c>
    </row>
    <row r="6" spans="1:29" ht="23.25" customHeight="1" x14ac:dyDescent="0.25">
      <c r="A6" s="348" t="s">
        <v>3262</v>
      </c>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113"/>
      <c r="AC6" s="113"/>
    </row>
    <row r="7" spans="1:29" ht="57" customHeight="1" x14ac:dyDescent="0.25">
      <c r="A7" s="154">
        <v>1</v>
      </c>
      <c r="B7" s="136" t="s">
        <v>764</v>
      </c>
      <c r="C7" s="136">
        <v>142.787496</v>
      </c>
      <c r="D7" s="155">
        <v>46.629936000000001</v>
      </c>
      <c r="E7" s="136"/>
      <c r="F7" s="136" t="s">
        <v>794</v>
      </c>
      <c r="G7" s="136" t="s">
        <v>1457</v>
      </c>
      <c r="H7" s="154"/>
      <c r="I7" s="136">
        <v>1</v>
      </c>
      <c r="J7" s="230"/>
      <c r="K7" s="230"/>
      <c r="L7" s="136" t="s">
        <v>1458</v>
      </c>
      <c r="M7" s="230"/>
      <c r="N7" s="230"/>
      <c r="O7" s="67">
        <f>P7/I7</f>
        <v>7.8</v>
      </c>
      <c r="P7" s="67">
        <v>7.8</v>
      </c>
      <c r="Q7" s="136"/>
      <c r="R7" s="136" t="s">
        <v>1324</v>
      </c>
      <c r="S7" s="136">
        <v>1</v>
      </c>
      <c r="T7" s="136" t="s">
        <v>1325</v>
      </c>
      <c r="U7" s="67">
        <v>1.1000000000000001</v>
      </c>
      <c r="V7" s="66">
        <f>S7*U7</f>
        <v>1.1000000000000001</v>
      </c>
      <c r="W7" s="22" t="s">
        <v>1459</v>
      </c>
      <c r="X7" s="22"/>
      <c r="Y7" s="6" t="s">
        <v>1460</v>
      </c>
      <c r="Z7" s="19" t="s">
        <v>801</v>
      </c>
      <c r="AA7" s="19"/>
      <c r="AB7" s="113"/>
      <c r="AC7" s="113"/>
    </row>
    <row r="8" spans="1:29" ht="57" customHeight="1" x14ac:dyDescent="0.25">
      <c r="A8" s="154">
        <v>2</v>
      </c>
      <c r="B8" s="136" t="s">
        <v>1461</v>
      </c>
      <c r="C8" s="136">
        <v>142.77702400000001</v>
      </c>
      <c r="D8" s="155">
        <v>46.616190000000003</v>
      </c>
      <c r="E8" s="136"/>
      <c r="F8" s="136" t="s">
        <v>794</v>
      </c>
      <c r="G8" s="136" t="s">
        <v>1457</v>
      </c>
      <c r="H8" s="154"/>
      <c r="I8" s="136">
        <v>3</v>
      </c>
      <c r="J8" s="230"/>
      <c r="K8" s="230"/>
      <c r="L8" s="136" t="s">
        <v>938</v>
      </c>
      <c r="M8" s="230"/>
      <c r="N8" s="230"/>
      <c r="O8" s="67">
        <v>1.1000000000000001</v>
      </c>
      <c r="P8" s="67">
        <v>3.3</v>
      </c>
      <c r="Q8" s="136" t="s">
        <v>1323</v>
      </c>
      <c r="R8" s="136" t="s">
        <v>1324</v>
      </c>
      <c r="S8" s="136">
        <v>3</v>
      </c>
      <c r="T8" s="136" t="s">
        <v>1325</v>
      </c>
      <c r="U8" s="67">
        <v>1.1000000000000001</v>
      </c>
      <c r="V8" s="66">
        <f t="shared" ref="V8:V72" si="0">S8*U8</f>
        <v>3.3000000000000003</v>
      </c>
      <c r="W8" s="22" t="s">
        <v>1459</v>
      </c>
      <c r="X8" s="22"/>
      <c r="Y8" s="6" t="s">
        <v>1460</v>
      </c>
      <c r="Z8" s="19" t="s">
        <v>20</v>
      </c>
      <c r="AA8" s="142"/>
      <c r="AB8" s="113"/>
      <c r="AC8" s="113"/>
    </row>
    <row r="9" spans="1:29" ht="57" customHeight="1" x14ac:dyDescent="0.25">
      <c r="A9" s="154">
        <v>3</v>
      </c>
      <c r="B9" s="136" t="s">
        <v>1462</v>
      </c>
      <c r="C9" s="136" t="s">
        <v>2903</v>
      </c>
      <c r="D9" s="155" t="s">
        <v>2904</v>
      </c>
      <c r="E9" s="136"/>
      <c r="F9" s="136" t="s">
        <v>794</v>
      </c>
      <c r="G9" s="136" t="s">
        <v>1457</v>
      </c>
      <c r="H9" s="154"/>
      <c r="I9" s="136">
        <v>5</v>
      </c>
      <c r="J9" s="230"/>
      <c r="K9" s="230"/>
      <c r="L9" s="136" t="s">
        <v>938</v>
      </c>
      <c r="M9" s="230"/>
      <c r="N9" s="230"/>
      <c r="O9" s="67">
        <f t="shared" ref="O9:O71" si="1">P9/I9</f>
        <v>1.1000000000000001</v>
      </c>
      <c r="P9" s="67">
        <v>5.5</v>
      </c>
      <c r="Q9" s="136" t="s">
        <v>1323</v>
      </c>
      <c r="R9" s="136" t="s">
        <v>1324</v>
      </c>
      <c r="S9" s="136">
        <v>5</v>
      </c>
      <c r="T9" s="136" t="s">
        <v>1325</v>
      </c>
      <c r="U9" s="67">
        <v>1.1000000000000001</v>
      </c>
      <c r="V9" s="66">
        <f t="shared" si="0"/>
        <v>5.5</v>
      </c>
      <c r="W9" s="22" t="s">
        <v>1459</v>
      </c>
      <c r="X9" s="22"/>
      <c r="Y9" s="6" t="s">
        <v>1460</v>
      </c>
      <c r="Z9" s="19" t="s">
        <v>20</v>
      </c>
      <c r="AA9" s="142"/>
      <c r="AB9" s="113"/>
      <c r="AC9" s="113"/>
    </row>
    <row r="10" spans="1:29" ht="57" customHeight="1" x14ac:dyDescent="0.25">
      <c r="A10" s="154">
        <v>4</v>
      </c>
      <c r="B10" s="136" t="s">
        <v>1463</v>
      </c>
      <c r="C10" s="136">
        <v>142.77757099999999</v>
      </c>
      <c r="D10" s="155">
        <v>46.617573</v>
      </c>
      <c r="E10" s="136"/>
      <c r="F10" s="136" t="s">
        <v>794</v>
      </c>
      <c r="G10" s="136" t="s">
        <v>1457</v>
      </c>
      <c r="H10" s="154"/>
      <c r="I10" s="136">
        <v>3</v>
      </c>
      <c r="J10" s="230"/>
      <c r="K10" s="230"/>
      <c r="L10" s="136" t="s">
        <v>938</v>
      </c>
      <c r="M10" s="230"/>
      <c r="N10" s="230"/>
      <c r="O10" s="67">
        <f t="shared" si="1"/>
        <v>1.0999999999999999</v>
      </c>
      <c r="P10" s="67">
        <v>3.3</v>
      </c>
      <c r="Q10" s="136" t="s">
        <v>1323</v>
      </c>
      <c r="R10" s="136" t="s">
        <v>1324</v>
      </c>
      <c r="S10" s="136">
        <v>3</v>
      </c>
      <c r="T10" s="136" t="s">
        <v>1325</v>
      </c>
      <c r="U10" s="67">
        <v>1.1000000000000001</v>
      </c>
      <c r="V10" s="66">
        <f t="shared" si="0"/>
        <v>3.3000000000000003</v>
      </c>
      <c r="W10" s="22" t="s">
        <v>1459</v>
      </c>
      <c r="X10" s="22"/>
      <c r="Y10" s="6" t="s">
        <v>1460</v>
      </c>
      <c r="Z10" s="19" t="s">
        <v>20</v>
      </c>
      <c r="AA10" s="142"/>
      <c r="AB10" s="113"/>
      <c r="AC10" s="113"/>
    </row>
    <row r="11" spans="1:29" ht="57" customHeight="1" x14ac:dyDescent="0.25">
      <c r="A11" s="154">
        <v>5</v>
      </c>
      <c r="B11" s="136" t="s">
        <v>1464</v>
      </c>
      <c r="C11" s="136">
        <v>142.77898500000001</v>
      </c>
      <c r="D11" s="155">
        <v>46.618315000000003</v>
      </c>
      <c r="E11" s="136"/>
      <c r="F11" s="136" t="s">
        <v>794</v>
      </c>
      <c r="G11" s="136" t="s">
        <v>1457</v>
      </c>
      <c r="H11" s="154"/>
      <c r="I11" s="136">
        <v>3</v>
      </c>
      <c r="J11" s="230"/>
      <c r="K11" s="230"/>
      <c r="L11" s="136" t="s">
        <v>938</v>
      </c>
      <c r="M11" s="230"/>
      <c r="N11" s="230"/>
      <c r="O11" s="67">
        <f t="shared" si="1"/>
        <v>1.0999999999999999</v>
      </c>
      <c r="P11" s="67">
        <v>3.3</v>
      </c>
      <c r="Q11" s="136" t="s">
        <v>1323</v>
      </c>
      <c r="R11" s="136" t="s">
        <v>1324</v>
      </c>
      <c r="S11" s="136">
        <v>3</v>
      </c>
      <c r="T11" s="136" t="s">
        <v>1325</v>
      </c>
      <c r="U11" s="67">
        <v>1.1000000000000001</v>
      </c>
      <c r="V11" s="66">
        <f t="shared" si="0"/>
        <v>3.3000000000000003</v>
      </c>
      <c r="W11" s="22" t="s">
        <v>1459</v>
      </c>
      <c r="X11" s="22"/>
      <c r="Y11" s="6" t="s">
        <v>1460</v>
      </c>
      <c r="Z11" s="19" t="s">
        <v>20</v>
      </c>
      <c r="AA11" s="142"/>
      <c r="AB11" s="113"/>
      <c r="AC11" s="113"/>
    </row>
    <row r="12" spans="1:29" ht="57" customHeight="1" x14ac:dyDescent="0.25">
      <c r="A12" s="154">
        <v>6</v>
      </c>
      <c r="B12" s="136" t="s">
        <v>1465</v>
      </c>
      <c r="C12" s="136">
        <v>142.77715599999999</v>
      </c>
      <c r="D12" s="155">
        <v>46.613579999999999</v>
      </c>
      <c r="E12" s="136"/>
      <c r="F12" s="136" t="s">
        <v>794</v>
      </c>
      <c r="G12" s="136" t="s">
        <v>1457</v>
      </c>
      <c r="H12" s="154"/>
      <c r="I12" s="136">
        <v>3</v>
      </c>
      <c r="J12" s="230"/>
      <c r="K12" s="230"/>
      <c r="L12" s="136" t="s">
        <v>938</v>
      </c>
      <c r="M12" s="230"/>
      <c r="N12" s="230"/>
      <c r="O12" s="67">
        <f t="shared" si="1"/>
        <v>1.0999999999999999</v>
      </c>
      <c r="P12" s="67">
        <v>3.3</v>
      </c>
      <c r="Q12" s="136" t="s">
        <v>1323</v>
      </c>
      <c r="R12" s="136" t="s">
        <v>1324</v>
      </c>
      <c r="S12" s="136">
        <v>3</v>
      </c>
      <c r="T12" s="136" t="s">
        <v>1325</v>
      </c>
      <c r="U12" s="67">
        <v>1.1000000000000001</v>
      </c>
      <c r="V12" s="66">
        <f t="shared" si="0"/>
        <v>3.3000000000000003</v>
      </c>
      <c r="W12" s="22" t="s">
        <v>1459</v>
      </c>
      <c r="X12" s="22"/>
      <c r="Y12" s="6" t="s">
        <v>1460</v>
      </c>
      <c r="Z12" s="19" t="s">
        <v>20</v>
      </c>
      <c r="AA12" s="142"/>
      <c r="AB12" s="113"/>
      <c r="AC12" s="113"/>
    </row>
    <row r="13" spans="1:29" ht="57" customHeight="1" x14ac:dyDescent="0.25">
      <c r="A13" s="154">
        <v>7</v>
      </c>
      <c r="B13" s="136" t="s">
        <v>1466</v>
      </c>
      <c r="C13" s="136">
        <v>142.776545</v>
      </c>
      <c r="D13" s="155">
        <v>46.619145000000003</v>
      </c>
      <c r="E13" s="136"/>
      <c r="F13" s="136" t="s">
        <v>794</v>
      </c>
      <c r="G13" s="136" t="s">
        <v>1457</v>
      </c>
      <c r="H13" s="154"/>
      <c r="I13" s="136">
        <v>2</v>
      </c>
      <c r="J13" s="230"/>
      <c r="K13" s="230"/>
      <c r="L13" s="136" t="s">
        <v>938</v>
      </c>
      <c r="M13" s="230"/>
      <c r="N13" s="230"/>
      <c r="O13" s="67">
        <v>1.1000000000000001</v>
      </c>
      <c r="P13" s="67">
        <v>2.2000000000000002</v>
      </c>
      <c r="Q13" s="136" t="s">
        <v>1323</v>
      </c>
      <c r="R13" s="136" t="s">
        <v>1324</v>
      </c>
      <c r="S13" s="136">
        <v>2</v>
      </c>
      <c r="T13" s="136" t="s">
        <v>1325</v>
      </c>
      <c r="U13" s="67">
        <v>1.1000000000000001</v>
      </c>
      <c r="V13" s="66">
        <f t="shared" si="0"/>
        <v>2.2000000000000002</v>
      </c>
      <c r="W13" s="22" t="s">
        <v>1459</v>
      </c>
      <c r="X13" s="22"/>
      <c r="Y13" s="6" t="s">
        <v>1460</v>
      </c>
      <c r="Z13" s="19" t="s">
        <v>20</v>
      </c>
      <c r="AA13" s="142"/>
      <c r="AB13" s="113"/>
      <c r="AC13" s="113"/>
    </row>
    <row r="14" spans="1:29" ht="57" customHeight="1" x14ac:dyDescent="0.25">
      <c r="A14" s="154">
        <v>8</v>
      </c>
      <c r="B14" s="136" t="s">
        <v>3113</v>
      </c>
      <c r="C14" s="136" t="s">
        <v>3114</v>
      </c>
      <c r="D14" s="155" t="s">
        <v>3115</v>
      </c>
      <c r="E14" s="136"/>
      <c r="F14" s="136" t="s">
        <v>794</v>
      </c>
      <c r="G14" s="136" t="s">
        <v>1457</v>
      </c>
      <c r="H14" s="154"/>
      <c r="I14" s="136">
        <v>4</v>
      </c>
      <c r="J14" s="230"/>
      <c r="K14" s="230"/>
      <c r="L14" s="136" t="s">
        <v>1468</v>
      </c>
      <c r="M14" s="230"/>
      <c r="N14" s="230"/>
      <c r="O14" s="67">
        <v>0.75</v>
      </c>
      <c r="P14" s="67">
        <v>3</v>
      </c>
      <c r="Q14" s="136"/>
      <c r="R14" s="136" t="s">
        <v>1324</v>
      </c>
      <c r="S14" s="136">
        <v>4</v>
      </c>
      <c r="T14" s="136" t="s">
        <v>1325</v>
      </c>
      <c r="U14" s="67"/>
      <c r="V14" s="66"/>
      <c r="W14" s="22" t="s">
        <v>1459</v>
      </c>
      <c r="X14" s="22"/>
      <c r="Y14" s="6" t="s">
        <v>1460</v>
      </c>
      <c r="Z14" s="19" t="s">
        <v>20</v>
      </c>
      <c r="AA14" s="142"/>
      <c r="AB14" s="113"/>
      <c r="AC14" s="113"/>
    </row>
    <row r="15" spans="1:29" ht="57" customHeight="1" x14ac:dyDescent="0.25">
      <c r="A15" s="154">
        <v>9</v>
      </c>
      <c r="B15" s="136" t="s">
        <v>1467</v>
      </c>
      <c r="C15" s="136">
        <v>142.783984</v>
      </c>
      <c r="D15" s="155">
        <v>46.619573000000003</v>
      </c>
      <c r="E15" s="136"/>
      <c r="F15" s="136" t="s">
        <v>794</v>
      </c>
      <c r="G15" s="136" t="s">
        <v>1457</v>
      </c>
      <c r="H15" s="154"/>
      <c r="I15" s="136">
        <v>1</v>
      </c>
      <c r="J15" s="230"/>
      <c r="K15" s="230"/>
      <c r="L15" s="136" t="s">
        <v>1468</v>
      </c>
      <c r="M15" s="230"/>
      <c r="N15" s="230"/>
      <c r="O15" s="67">
        <f t="shared" si="1"/>
        <v>0.75</v>
      </c>
      <c r="P15" s="67">
        <v>0.75</v>
      </c>
      <c r="Q15" s="136"/>
      <c r="R15" s="136" t="s">
        <v>1324</v>
      </c>
      <c r="S15" s="136">
        <v>1</v>
      </c>
      <c r="T15" s="136" t="s">
        <v>1325</v>
      </c>
      <c r="U15" s="67">
        <v>1.1000000000000001</v>
      </c>
      <c r="V15" s="66">
        <f t="shared" si="0"/>
        <v>1.1000000000000001</v>
      </c>
      <c r="W15" s="22" t="s">
        <v>1459</v>
      </c>
      <c r="X15" s="22"/>
      <c r="Y15" s="6" t="s">
        <v>1460</v>
      </c>
      <c r="Z15" s="19" t="s">
        <v>20</v>
      </c>
      <c r="AA15" s="142"/>
      <c r="AB15" s="113"/>
      <c r="AC15" s="113"/>
    </row>
    <row r="16" spans="1:29" ht="57" customHeight="1" x14ac:dyDescent="0.25">
      <c r="A16" s="154">
        <v>10</v>
      </c>
      <c r="B16" s="136" t="s">
        <v>1469</v>
      </c>
      <c r="C16" s="136">
        <v>142.784561</v>
      </c>
      <c r="D16" s="155">
        <v>46.620196999999997</v>
      </c>
      <c r="E16" s="136"/>
      <c r="F16" s="136" t="s">
        <v>794</v>
      </c>
      <c r="G16" s="136" t="s">
        <v>1457</v>
      </c>
      <c r="H16" s="154"/>
      <c r="I16" s="136">
        <v>2</v>
      </c>
      <c r="J16" s="230"/>
      <c r="K16" s="230"/>
      <c r="L16" s="136" t="s">
        <v>1468</v>
      </c>
      <c r="M16" s="230"/>
      <c r="N16" s="230"/>
      <c r="O16" s="67">
        <v>0.75</v>
      </c>
      <c r="P16" s="67">
        <v>1.5</v>
      </c>
      <c r="Q16" s="136"/>
      <c r="R16" s="136" t="s">
        <v>1324</v>
      </c>
      <c r="S16" s="136">
        <v>2</v>
      </c>
      <c r="T16" s="136" t="s">
        <v>1325</v>
      </c>
      <c r="U16" s="67">
        <v>1.1000000000000001</v>
      </c>
      <c r="V16" s="66">
        <f t="shared" si="0"/>
        <v>2.2000000000000002</v>
      </c>
      <c r="W16" s="22" t="s">
        <v>1459</v>
      </c>
      <c r="X16" s="22"/>
      <c r="Y16" s="6" t="s">
        <v>1460</v>
      </c>
      <c r="Z16" s="19" t="s">
        <v>20</v>
      </c>
      <c r="AA16" s="142"/>
      <c r="AB16" s="113"/>
      <c r="AC16" s="113"/>
    </row>
    <row r="17" spans="1:29" ht="57" customHeight="1" x14ac:dyDescent="0.25">
      <c r="A17" s="154">
        <v>11</v>
      </c>
      <c r="B17" s="136" t="s">
        <v>1470</v>
      </c>
      <c r="C17" s="136">
        <v>142.78311600000001</v>
      </c>
      <c r="D17" s="155">
        <v>46.618541</v>
      </c>
      <c r="E17" s="136"/>
      <c r="F17" s="136" t="s">
        <v>794</v>
      </c>
      <c r="G17" s="136" t="s">
        <v>1457</v>
      </c>
      <c r="H17" s="154"/>
      <c r="I17" s="136">
        <v>2</v>
      </c>
      <c r="J17" s="230"/>
      <c r="K17" s="230"/>
      <c r="L17" s="136" t="s">
        <v>938</v>
      </c>
      <c r="M17" s="230"/>
      <c r="N17" s="230"/>
      <c r="O17" s="67">
        <v>1.1000000000000001</v>
      </c>
      <c r="P17" s="67">
        <v>1.85</v>
      </c>
      <c r="Q17" s="136"/>
      <c r="R17" s="136" t="s">
        <v>1324</v>
      </c>
      <c r="S17" s="136">
        <v>1</v>
      </c>
      <c r="T17" s="136" t="s">
        <v>1325</v>
      </c>
      <c r="U17" s="67">
        <v>1.1000000000000001</v>
      </c>
      <c r="V17" s="66">
        <f t="shared" si="0"/>
        <v>1.1000000000000001</v>
      </c>
      <c r="W17" s="22" t="s">
        <v>1459</v>
      </c>
      <c r="X17" s="22"/>
      <c r="Y17" s="6" t="s">
        <v>1460</v>
      </c>
      <c r="Z17" s="19" t="s">
        <v>20</v>
      </c>
      <c r="AA17" s="142"/>
      <c r="AB17" s="113"/>
      <c r="AC17" s="113"/>
    </row>
    <row r="18" spans="1:29" ht="57" customHeight="1" x14ac:dyDescent="0.25">
      <c r="A18" s="154">
        <v>12</v>
      </c>
      <c r="B18" s="136" t="s">
        <v>1471</v>
      </c>
      <c r="C18" s="136">
        <v>142.78180699999999</v>
      </c>
      <c r="D18" s="155">
        <v>46.617887000000003</v>
      </c>
      <c r="E18" s="136"/>
      <c r="F18" s="136" t="s">
        <v>794</v>
      </c>
      <c r="G18" s="136" t="s">
        <v>1457</v>
      </c>
      <c r="H18" s="154"/>
      <c r="I18" s="136">
        <v>3</v>
      </c>
      <c r="J18" s="230"/>
      <c r="K18" s="230"/>
      <c r="L18" s="136" t="s">
        <v>938</v>
      </c>
      <c r="M18" s="230"/>
      <c r="N18" s="230"/>
      <c r="O18" s="67">
        <f t="shared" si="1"/>
        <v>1.0999999999999999</v>
      </c>
      <c r="P18" s="67">
        <v>3.3</v>
      </c>
      <c r="Q18" s="136" t="s">
        <v>1323</v>
      </c>
      <c r="R18" s="136" t="s">
        <v>1324</v>
      </c>
      <c r="S18" s="136">
        <v>3</v>
      </c>
      <c r="T18" s="136" t="s">
        <v>1325</v>
      </c>
      <c r="U18" s="67">
        <v>1.1000000000000001</v>
      </c>
      <c r="V18" s="66">
        <f t="shared" si="0"/>
        <v>3.3000000000000003</v>
      </c>
      <c r="W18" s="22" t="s">
        <v>1459</v>
      </c>
      <c r="X18" s="22"/>
      <c r="Y18" s="6" t="s">
        <v>1460</v>
      </c>
      <c r="Z18" s="19" t="s">
        <v>20</v>
      </c>
      <c r="AA18" s="142"/>
      <c r="AB18" s="113"/>
      <c r="AC18" s="113"/>
    </row>
    <row r="19" spans="1:29" ht="57" customHeight="1" x14ac:dyDescent="0.25">
      <c r="A19" s="154">
        <v>13</v>
      </c>
      <c r="B19" s="136" t="s">
        <v>3116</v>
      </c>
      <c r="C19" s="136">
        <v>142.76324299999999</v>
      </c>
      <c r="D19" s="156">
        <v>46.633834</v>
      </c>
      <c r="E19" s="136"/>
      <c r="F19" s="136" t="s">
        <v>794</v>
      </c>
      <c r="G19" s="136" t="s">
        <v>1457</v>
      </c>
      <c r="H19" s="154"/>
      <c r="I19" s="136">
        <v>4</v>
      </c>
      <c r="J19" s="230"/>
      <c r="K19" s="230"/>
      <c r="L19" s="136" t="s">
        <v>938</v>
      </c>
      <c r="M19" s="230"/>
      <c r="N19" s="230"/>
      <c r="O19" s="67">
        <v>1.1000000000000001</v>
      </c>
      <c r="P19" s="67">
        <v>4.4000000000000004</v>
      </c>
      <c r="Q19" s="136" t="s">
        <v>1323</v>
      </c>
      <c r="R19" s="136" t="s">
        <v>1324</v>
      </c>
      <c r="S19" s="136">
        <v>4</v>
      </c>
      <c r="T19" s="136" t="s">
        <v>1325</v>
      </c>
      <c r="U19" s="67">
        <v>1.1000000000000001</v>
      </c>
      <c r="V19" s="66">
        <f t="shared" si="0"/>
        <v>4.4000000000000004</v>
      </c>
      <c r="W19" s="22" t="s">
        <v>1459</v>
      </c>
      <c r="X19" s="22"/>
      <c r="Y19" s="6" t="s">
        <v>1460</v>
      </c>
      <c r="Z19" s="19" t="s">
        <v>20</v>
      </c>
      <c r="AA19" s="142"/>
      <c r="AB19" s="113"/>
      <c r="AC19" s="113"/>
    </row>
    <row r="20" spans="1:29" ht="57" customHeight="1" x14ac:dyDescent="0.25">
      <c r="A20" s="154">
        <v>14</v>
      </c>
      <c r="B20" s="136" t="s">
        <v>1472</v>
      </c>
      <c r="C20" s="136">
        <v>142.774079</v>
      </c>
      <c r="D20" s="156">
        <v>46.620511999999998</v>
      </c>
      <c r="E20" s="136"/>
      <c r="F20" s="136" t="s">
        <v>794</v>
      </c>
      <c r="G20" s="136" t="s">
        <v>1457</v>
      </c>
      <c r="H20" s="154"/>
      <c r="I20" s="136">
        <v>1</v>
      </c>
      <c r="J20" s="230"/>
      <c r="K20" s="230"/>
      <c r="L20" s="136" t="s">
        <v>1468</v>
      </c>
      <c r="M20" s="230"/>
      <c r="N20" s="230"/>
      <c r="O20" s="67">
        <f t="shared" si="1"/>
        <v>0.75</v>
      </c>
      <c r="P20" s="67">
        <v>0.75</v>
      </c>
      <c r="Q20" s="136" t="s">
        <v>1323</v>
      </c>
      <c r="R20" s="136" t="s">
        <v>1324</v>
      </c>
      <c r="S20" s="136">
        <v>1</v>
      </c>
      <c r="T20" s="136" t="s">
        <v>1325</v>
      </c>
      <c r="U20" s="67">
        <v>1.1000000000000001</v>
      </c>
      <c r="V20" s="66">
        <f t="shared" si="0"/>
        <v>1.1000000000000001</v>
      </c>
      <c r="W20" s="22" t="s">
        <v>1459</v>
      </c>
      <c r="X20" s="22"/>
      <c r="Y20" s="6" t="s">
        <v>1460</v>
      </c>
      <c r="Z20" s="19" t="s">
        <v>20</v>
      </c>
      <c r="AA20" s="142"/>
      <c r="AB20" s="113"/>
      <c r="AC20" s="113"/>
    </row>
    <row r="21" spans="1:29" ht="57" customHeight="1" x14ac:dyDescent="0.25">
      <c r="A21" s="154">
        <v>15</v>
      </c>
      <c r="B21" s="136" t="s">
        <v>1473</v>
      </c>
      <c r="C21" s="136">
        <v>142.774867</v>
      </c>
      <c r="D21" s="156">
        <v>46.619894000000002</v>
      </c>
      <c r="E21" s="136"/>
      <c r="F21" s="136" t="s">
        <v>794</v>
      </c>
      <c r="G21" s="136" t="s">
        <v>1457</v>
      </c>
      <c r="H21" s="154"/>
      <c r="I21" s="136">
        <v>2</v>
      </c>
      <c r="J21" s="230"/>
      <c r="K21" s="230"/>
      <c r="L21" s="136" t="s">
        <v>1468</v>
      </c>
      <c r="M21" s="230"/>
      <c r="N21" s="230"/>
      <c r="O21" s="67">
        <f t="shared" si="1"/>
        <v>0.75</v>
      </c>
      <c r="P21" s="67">
        <v>1.5</v>
      </c>
      <c r="Q21" s="136" t="s">
        <v>1323</v>
      </c>
      <c r="R21" s="136" t="s">
        <v>1324</v>
      </c>
      <c r="S21" s="136">
        <v>2</v>
      </c>
      <c r="T21" s="136" t="s">
        <v>1325</v>
      </c>
      <c r="U21" s="67">
        <v>1.1000000000000001</v>
      </c>
      <c r="V21" s="66">
        <f t="shared" si="0"/>
        <v>2.2000000000000002</v>
      </c>
      <c r="W21" s="22" t="s">
        <v>1459</v>
      </c>
      <c r="X21" s="22"/>
      <c r="Y21" s="6" t="s">
        <v>1460</v>
      </c>
      <c r="Z21" s="19" t="s">
        <v>20</v>
      </c>
      <c r="AA21" s="142"/>
      <c r="AB21" s="113"/>
      <c r="AC21" s="113"/>
    </row>
    <row r="22" spans="1:29" ht="57" customHeight="1" x14ac:dyDescent="0.25">
      <c r="A22" s="154">
        <v>16</v>
      </c>
      <c r="B22" s="136" t="s">
        <v>1474</v>
      </c>
      <c r="C22" s="136">
        <v>142.79199399999999</v>
      </c>
      <c r="D22" s="156">
        <v>46.630774000000002</v>
      </c>
      <c r="E22" s="136"/>
      <c r="F22" s="136" t="s">
        <v>794</v>
      </c>
      <c r="G22" s="136" t="s">
        <v>1457</v>
      </c>
      <c r="H22" s="154"/>
      <c r="I22" s="136">
        <v>3</v>
      </c>
      <c r="J22" s="230"/>
      <c r="K22" s="230"/>
      <c r="L22" s="136" t="s">
        <v>938</v>
      </c>
      <c r="M22" s="230"/>
      <c r="N22" s="230"/>
      <c r="O22" s="67">
        <v>1.1000000000000001</v>
      </c>
      <c r="P22" s="67">
        <v>3.3</v>
      </c>
      <c r="Q22" s="136" t="s">
        <v>1323</v>
      </c>
      <c r="R22" s="136" t="s">
        <v>1324</v>
      </c>
      <c r="S22" s="136">
        <v>3</v>
      </c>
      <c r="T22" s="136" t="s">
        <v>1325</v>
      </c>
      <c r="U22" s="67">
        <v>3.3</v>
      </c>
      <c r="V22" s="66">
        <f t="shared" si="0"/>
        <v>9.8999999999999986</v>
      </c>
      <c r="W22" s="22" t="s">
        <v>1459</v>
      </c>
      <c r="X22" s="22"/>
      <c r="Y22" s="6" t="s">
        <v>1460</v>
      </c>
      <c r="Z22" s="19" t="s">
        <v>801</v>
      </c>
      <c r="AA22" s="142"/>
      <c r="AB22" s="113"/>
      <c r="AC22" s="113"/>
    </row>
    <row r="23" spans="1:29" ht="57" customHeight="1" x14ac:dyDescent="0.25">
      <c r="A23" s="154">
        <v>17</v>
      </c>
      <c r="B23" s="136" t="s">
        <v>1475</v>
      </c>
      <c r="C23" s="136" t="s">
        <v>2905</v>
      </c>
      <c r="D23" s="156" t="s">
        <v>2906</v>
      </c>
      <c r="E23" s="136"/>
      <c r="F23" s="136" t="s">
        <v>794</v>
      </c>
      <c r="G23" s="136" t="s">
        <v>1457</v>
      </c>
      <c r="H23" s="154"/>
      <c r="I23" s="136">
        <v>3</v>
      </c>
      <c r="J23" s="230"/>
      <c r="K23" s="230"/>
      <c r="L23" s="136" t="s">
        <v>938</v>
      </c>
      <c r="M23" s="230"/>
      <c r="N23" s="230"/>
      <c r="O23" s="67">
        <f t="shared" si="1"/>
        <v>1.0999999999999999</v>
      </c>
      <c r="P23" s="67">
        <v>3.3</v>
      </c>
      <c r="Q23" s="136" t="s">
        <v>1323</v>
      </c>
      <c r="R23" s="136" t="s">
        <v>1324</v>
      </c>
      <c r="S23" s="136">
        <v>3</v>
      </c>
      <c r="T23" s="136" t="s">
        <v>1325</v>
      </c>
      <c r="U23" s="67">
        <v>1.1000000000000001</v>
      </c>
      <c r="V23" s="66">
        <f t="shared" si="0"/>
        <v>3.3000000000000003</v>
      </c>
      <c r="W23" s="22" t="s">
        <v>1459</v>
      </c>
      <c r="X23" s="22"/>
      <c r="Y23" s="6" t="s">
        <v>1460</v>
      </c>
      <c r="Z23" s="19" t="s">
        <v>20</v>
      </c>
      <c r="AA23" s="142"/>
      <c r="AB23" s="113"/>
      <c r="AC23" s="113"/>
    </row>
    <row r="24" spans="1:29" ht="57" customHeight="1" x14ac:dyDescent="0.25">
      <c r="A24" s="154">
        <v>18</v>
      </c>
      <c r="B24" s="136" t="s">
        <v>1476</v>
      </c>
      <c r="C24" s="136">
        <v>142.776712</v>
      </c>
      <c r="D24" s="156">
        <v>46.626834000000002</v>
      </c>
      <c r="E24" s="136"/>
      <c r="F24" s="136" t="s">
        <v>794</v>
      </c>
      <c r="G24" s="136" t="s">
        <v>1457</v>
      </c>
      <c r="H24" s="154"/>
      <c r="I24" s="136">
        <v>3</v>
      </c>
      <c r="J24" s="230"/>
      <c r="K24" s="230"/>
      <c r="L24" s="136" t="s">
        <v>1468</v>
      </c>
      <c r="M24" s="230"/>
      <c r="N24" s="230"/>
      <c r="O24" s="67">
        <f t="shared" si="1"/>
        <v>0.75</v>
      </c>
      <c r="P24" s="67">
        <v>2.25</v>
      </c>
      <c r="Q24" s="136"/>
      <c r="R24" s="136" t="s">
        <v>1324</v>
      </c>
      <c r="S24" s="136">
        <v>3</v>
      </c>
      <c r="T24" s="136" t="s">
        <v>1325</v>
      </c>
      <c r="U24" s="67">
        <v>1.1000000000000001</v>
      </c>
      <c r="V24" s="66">
        <f t="shared" si="0"/>
        <v>3.3000000000000003</v>
      </c>
      <c r="W24" s="22" t="s">
        <v>1459</v>
      </c>
      <c r="X24" s="22"/>
      <c r="Y24" s="6" t="s">
        <v>1460</v>
      </c>
      <c r="Z24" s="19" t="s">
        <v>20</v>
      </c>
      <c r="AA24" s="142"/>
      <c r="AB24" s="113"/>
      <c r="AC24" s="113"/>
    </row>
    <row r="25" spans="1:29" ht="57" customHeight="1" x14ac:dyDescent="0.25">
      <c r="A25" s="154">
        <v>19</v>
      </c>
      <c r="B25" s="136" t="s">
        <v>1477</v>
      </c>
      <c r="C25" s="136" t="s">
        <v>2907</v>
      </c>
      <c r="D25" s="156" t="s">
        <v>2908</v>
      </c>
      <c r="E25" s="136"/>
      <c r="F25" s="136" t="s">
        <v>794</v>
      </c>
      <c r="G25" s="136" t="s">
        <v>1457</v>
      </c>
      <c r="H25" s="154"/>
      <c r="I25" s="136">
        <v>2</v>
      </c>
      <c r="J25" s="230"/>
      <c r="K25" s="230"/>
      <c r="L25" s="136" t="s">
        <v>938</v>
      </c>
      <c r="M25" s="230"/>
      <c r="N25" s="230"/>
      <c r="O25" s="67">
        <v>1.1000000000000001</v>
      </c>
      <c r="P25" s="67">
        <v>2.2000000000000002</v>
      </c>
      <c r="Q25" s="136" t="s">
        <v>1323</v>
      </c>
      <c r="R25" s="136" t="s">
        <v>1324</v>
      </c>
      <c r="S25" s="136">
        <v>2</v>
      </c>
      <c r="T25" s="136" t="s">
        <v>1325</v>
      </c>
      <c r="U25" s="67">
        <v>1.1000000000000001</v>
      </c>
      <c r="V25" s="66">
        <f t="shared" si="0"/>
        <v>2.2000000000000002</v>
      </c>
      <c r="W25" s="22" t="s">
        <v>1459</v>
      </c>
      <c r="X25" s="22"/>
      <c r="Y25" s="6" t="s">
        <v>1460</v>
      </c>
      <c r="Z25" s="19" t="s">
        <v>20</v>
      </c>
      <c r="AA25" s="142"/>
      <c r="AB25" s="113"/>
      <c r="AC25" s="113"/>
    </row>
    <row r="26" spans="1:29" ht="57" customHeight="1" x14ac:dyDescent="0.25">
      <c r="A26" s="154">
        <v>20</v>
      </c>
      <c r="B26" s="136" t="s">
        <v>1478</v>
      </c>
      <c r="C26" s="136">
        <v>142.79411300000001</v>
      </c>
      <c r="D26" s="156">
        <v>46.636960000000002</v>
      </c>
      <c r="E26" s="136"/>
      <c r="F26" s="136" t="s">
        <v>794</v>
      </c>
      <c r="G26" s="136" t="s">
        <v>1457</v>
      </c>
      <c r="H26" s="154"/>
      <c r="I26" s="136">
        <v>1</v>
      </c>
      <c r="J26" s="230"/>
      <c r="K26" s="230"/>
      <c r="L26" s="136" t="s">
        <v>1458</v>
      </c>
      <c r="M26" s="230"/>
      <c r="N26" s="230"/>
      <c r="O26" s="67">
        <f t="shared" si="1"/>
        <v>7.8</v>
      </c>
      <c r="P26" s="67">
        <v>7.8</v>
      </c>
      <c r="Q26" s="136"/>
      <c r="R26" s="136" t="s">
        <v>1324</v>
      </c>
      <c r="S26" s="136">
        <v>1</v>
      </c>
      <c r="T26" s="136" t="s">
        <v>1325</v>
      </c>
      <c r="U26" s="67">
        <v>1.1000000000000001</v>
      </c>
      <c r="V26" s="66">
        <f t="shared" si="0"/>
        <v>1.1000000000000001</v>
      </c>
      <c r="W26" s="22" t="s">
        <v>1459</v>
      </c>
      <c r="X26" s="22"/>
      <c r="Y26" s="6" t="s">
        <v>1460</v>
      </c>
      <c r="Z26" s="19" t="s">
        <v>801</v>
      </c>
      <c r="AA26" s="142"/>
      <c r="AB26" s="113"/>
      <c r="AC26" s="113"/>
    </row>
    <row r="27" spans="1:29" ht="57" customHeight="1" x14ac:dyDescent="0.25">
      <c r="A27" s="154">
        <v>21</v>
      </c>
      <c r="B27" s="136" t="s">
        <v>1479</v>
      </c>
      <c r="C27" s="136" t="s">
        <v>2909</v>
      </c>
      <c r="D27" s="156" t="s">
        <v>2910</v>
      </c>
      <c r="E27" s="136"/>
      <c r="F27" s="136" t="s">
        <v>794</v>
      </c>
      <c r="G27" s="136" t="s">
        <v>1457</v>
      </c>
      <c r="H27" s="154"/>
      <c r="I27" s="136">
        <v>2</v>
      </c>
      <c r="J27" s="230"/>
      <c r="K27" s="230"/>
      <c r="L27" s="136" t="s">
        <v>1468</v>
      </c>
      <c r="M27" s="230"/>
      <c r="N27" s="230"/>
      <c r="O27" s="67">
        <f t="shared" si="1"/>
        <v>0.75</v>
      </c>
      <c r="P27" s="67">
        <v>1.5</v>
      </c>
      <c r="Q27" s="136"/>
      <c r="R27" s="136" t="s">
        <v>1324</v>
      </c>
      <c r="S27" s="136">
        <v>2</v>
      </c>
      <c r="T27" s="136" t="s">
        <v>1325</v>
      </c>
      <c r="U27" s="67">
        <v>1.1000000000000001</v>
      </c>
      <c r="V27" s="66">
        <f t="shared" si="0"/>
        <v>2.2000000000000002</v>
      </c>
      <c r="W27" s="22" t="s">
        <v>1459</v>
      </c>
      <c r="X27" s="22"/>
      <c r="Y27" s="6" t="s">
        <v>1460</v>
      </c>
      <c r="Z27" s="19" t="s">
        <v>801</v>
      </c>
      <c r="AA27" s="142"/>
      <c r="AB27" s="113"/>
      <c r="AC27" s="113"/>
    </row>
    <row r="28" spans="1:29" ht="57" customHeight="1" x14ac:dyDescent="0.25">
      <c r="A28" s="154">
        <v>22</v>
      </c>
      <c r="B28" s="136" t="s">
        <v>1480</v>
      </c>
      <c r="C28" s="136">
        <v>142.780125</v>
      </c>
      <c r="D28" s="156">
        <v>46.629423000000003</v>
      </c>
      <c r="E28" s="136"/>
      <c r="F28" s="136" t="s">
        <v>794</v>
      </c>
      <c r="G28" s="136" t="s">
        <v>1457</v>
      </c>
      <c r="H28" s="154"/>
      <c r="I28" s="136">
        <v>2</v>
      </c>
      <c r="J28" s="230"/>
      <c r="K28" s="230"/>
      <c r="L28" s="136" t="s">
        <v>1468</v>
      </c>
      <c r="M28" s="230"/>
      <c r="N28" s="230"/>
      <c r="O28" s="67">
        <f t="shared" si="1"/>
        <v>0.75</v>
      </c>
      <c r="P28" s="67">
        <v>1.5</v>
      </c>
      <c r="Q28" s="136"/>
      <c r="R28" s="136" t="s">
        <v>1324</v>
      </c>
      <c r="S28" s="136">
        <v>2</v>
      </c>
      <c r="T28" s="136" t="s">
        <v>1325</v>
      </c>
      <c r="U28" s="67">
        <v>1.1000000000000001</v>
      </c>
      <c r="V28" s="66">
        <f t="shared" si="0"/>
        <v>2.2000000000000002</v>
      </c>
      <c r="W28" s="22" t="s">
        <v>1459</v>
      </c>
      <c r="X28" s="22"/>
      <c r="Y28" s="6" t="s">
        <v>1460</v>
      </c>
      <c r="Z28" s="19" t="s">
        <v>20</v>
      </c>
      <c r="AA28" s="142"/>
      <c r="AB28" s="113"/>
      <c r="AC28" s="113"/>
    </row>
    <row r="29" spans="1:29" ht="57" customHeight="1" x14ac:dyDescent="0.25">
      <c r="A29" s="154">
        <v>23</v>
      </c>
      <c r="B29" s="136" t="s">
        <v>1481</v>
      </c>
      <c r="C29" s="136" t="s">
        <v>2911</v>
      </c>
      <c r="D29" s="156" t="s">
        <v>2912</v>
      </c>
      <c r="E29" s="136"/>
      <c r="F29" s="136" t="s">
        <v>794</v>
      </c>
      <c r="G29" s="136" t="s">
        <v>1457</v>
      </c>
      <c r="H29" s="154"/>
      <c r="I29" s="136">
        <v>1</v>
      </c>
      <c r="J29" s="230"/>
      <c r="K29" s="230"/>
      <c r="L29" s="136" t="s">
        <v>1468</v>
      </c>
      <c r="M29" s="230"/>
      <c r="N29" s="230"/>
      <c r="O29" s="67">
        <f t="shared" si="1"/>
        <v>0.75</v>
      </c>
      <c r="P29" s="67">
        <v>0.75</v>
      </c>
      <c r="Q29" s="136"/>
      <c r="R29" s="136" t="s">
        <v>1324</v>
      </c>
      <c r="S29" s="136">
        <v>1</v>
      </c>
      <c r="T29" s="136" t="s">
        <v>1325</v>
      </c>
      <c r="U29" s="67">
        <v>1.1000000000000001</v>
      </c>
      <c r="V29" s="66">
        <f t="shared" si="0"/>
        <v>1.1000000000000001</v>
      </c>
      <c r="W29" s="22" t="s">
        <v>1459</v>
      </c>
      <c r="X29" s="22"/>
      <c r="Y29" s="6" t="s">
        <v>1460</v>
      </c>
      <c r="Z29" s="19" t="s">
        <v>20</v>
      </c>
      <c r="AA29" s="142"/>
      <c r="AB29" s="113"/>
      <c r="AC29" s="113"/>
    </row>
    <row r="30" spans="1:29" ht="57" customHeight="1" x14ac:dyDescent="0.25">
      <c r="A30" s="154">
        <v>24</v>
      </c>
      <c r="B30" s="136" t="s">
        <v>1482</v>
      </c>
      <c r="C30" s="136" t="s">
        <v>2913</v>
      </c>
      <c r="D30" s="156" t="s">
        <v>2914</v>
      </c>
      <c r="E30" s="136"/>
      <c r="F30" s="136" t="s">
        <v>794</v>
      </c>
      <c r="G30" s="136" t="s">
        <v>1457</v>
      </c>
      <c r="H30" s="154"/>
      <c r="I30" s="136">
        <v>3</v>
      </c>
      <c r="J30" s="230"/>
      <c r="K30" s="230"/>
      <c r="L30" s="136" t="s">
        <v>1468</v>
      </c>
      <c r="M30" s="230"/>
      <c r="N30" s="230"/>
      <c r="O30" s="67">
        <f t="shared" si="1"/>
        <v>0.75</v>
      </c>
      <c r="P30" s="67">
        <v>2.25</v>
      </c>
      <c r="Q30" s="136"/>
      <c r="R30" s="136" t="s">
        <v>1324</v>
      </c>
      <c r="S30" s="136">
        <v>3</v>
      </c>
      <c r="T30" s="136" t="s">
        <v>1325</v>
      </c>
      <c r="U30" s="67">
        <v>1.1000000000000001</v>
      </c>
      <c r="V30" s="66">
        <f t="shared" si="0"/>
        <v>3.3000000000000003</v>
      </c>
      <c r="W30" s="22" t="s">
        <v>1459</v>
      </c>
      <c r="X30" s="22"/>
      <c r="Y30" s="6" t="s">
        <v>1460</v>
      </c>
      <c r="Z30" s="19" t="s">
        <v>20</v>
      </c>
      <c r="AA30" s="142"/>
      <c r="AB30" s="113"/>
      <c r="AC30" s="113"/>
    </row>
    <row r="31" spans="1:29" ht="57" customHeight="1" x14ac:dyDescent="0.25">
      <c r="A31" s="154">
        <v>25</v>
      </c>
      <c r="B31" s="136" t="s">
        <v>1483</v>
      </c>
      <c r="C31" s="136">
        <v>142.78655900000001</v>
      </c>
      <c r="D31" s="156">
        <v>46.633853000000002</v>
      </c>
      <c r="E31" s="136"/>
      <c r="F31" s="136" t="s">
        <v>794</v>
      </c>
      <c r="G31" s="136" t="s">
        <v>1457</v>
      </c>
      <c r="H31" s="154"/>
      <c r="I31" s="136">
        <v>1</v>
      </c>
      <c r="J31" s="230"/>
      <c r="K31" s="230"/>
      <c r="L31" s="136" t="s">
        <v>1458</v>
      </c>
      <c r="M31" s="230"/>
      <c r="N31" s="230"/>
      <c r="O31" s="67">
        <f t="shared" si="1"/>
        <v>7.8</v>
      </c>
      <c r="P31" s="67">
        <v>7.8</v>
      </c>
      <c r="Q31" s="136"/>
      <c r="R31" s="136" t="s">
        <v>1324</v>
      </c>
      <c r="S31" s="136">
        <v>1</v>
      </c>
      <c r="T31" s="136" t="s">
        <v>1325</v>
      </c>
      <c r="U31" s="67">
        <v>1.1000000000000001</v>
      </c>
      <c r="V31" s="66">
        <f t="shared" si="0"/>
        <v>1.1000000000000001</v>
      </c>
      <c r="W31" s="22" t="s">
        <v>1459</v>
      </c>
      <c r="X31" s="22"/>
      <c r="Y31" s="6" t="s">
        <v>1460</v>
      </c>
      <c r="Z31" s="19" t="s">
        <v>20</v>
      </c>
      <c r="AA31" s="142"/>
      <c r="AB31" s="113"/>
      <c r="AC31" s="113"/>
    </row>
    <row r="32" spans="1:29" ht="57" customHeight="1" x14ac:dyDescent="0.25">
      <c r="A32" s="154">
        <v>26</v>
      </c>
      <c r="B32" s="136" t="s">
        <v>1484</v>
      </c>
      <c r="C32" s="136">
        <v>142.79172800000001</v>
      </c>
      <c r="D32" s="156">
        <v>46.634734999999999</v>
      </c>
      <c r="E32" s="136"/>
      <c r="F32" s="136" t="s">
        <v>794</v>
      </c>
      <c r="G32" s="136" t="s">
        <v>1457</v>
      </c>
      <c r="H32" s="154"/>
      <c r="I32" s="136">
        <v>2</v>
      </c>
      <c r="J32" s="230"/>
      <c r="K32" s="230"/>
      <c r="L32" s="136" t="s">
        <v>1468</v>
      </c>
      <c r="M32" s="230"/>
      <c r="N32" s="230"/>
      <c r="O32" s="67">
        <v>0.75</v>
      </c>
      <c r="P32" s="67">
        <v>1.5</v>
      </c>
      <c r="Q32" s="136"/>
      <c r="R32" s="136" t="s">
        <v>1324</v>
      </c>
      <c r="S32" s="136">
        <v>2</v>
      </c>
      <c r="T32" s="136" t="s">
        <v>1325</v>
      </c>
      <c r="U32" s="67">
        <v>1.1000000000000001</v>
      </c>
      <c r="V32" s="66">
        <f t="shared" si="0"/>
        <v>2.2000000000000002</v>
      </c>
      <c r="W32" s="22" t="s">
        <v>1459</v>
      </c>
      <c r="X32" s="22"/>
      <c r="Y32" s="6" t="s">
        <v>1460</v>
      </c>
      <c r="Z32" s="19" t="s">
        <v>20</v>
      </c>
      <c r="AA32" s="142"/>
      <c r="AB32" s="113"/>
      <c r="AC32" s="113"/>
    </row>
    <row r="33" spans="1:29" ht="57" customHeight="1" x14ac:dyDescent="0.25">
      <c r="A33" s="154">
        <v>27</v>
      </c>
      <c r="B33" s="136" t="s">
        <v>1485</v>
      </c>
      <c r="C33" s="136">
        <v>142.79457199999999</v>
      </c>
      <c r="D33" s="156">
        <v>46.635449999999999</v>
      </c>
      <c r="E33" s="136"/>
      <c r="F33" s="136" t="s">
        <v>794</v>
      </c>
      <c r="G33" s="136" t="s">
        <v>1457</v>
      </c>
      <c r="H33" s="154"/>
      <c r="I33" s="136">
        <v>1</v>
      </c>
      <c r="J33" s="230"/>
      <c r="K33" s="230"/>
      <c r="L33" s="136" t="s">
        <v>1458</v>
      </c>
      <c r="M33" s="230"/>
      <c r="N33" s="230"/>
      <c r="O33" s="67">
        <f t="shared" si="1"/>
        <v>7.8</v>
      </c>
      <c r="P33" s="67">
        <v>7.8</v>
      </c>
      <c r="Q33" s="136"/>
      <c r="R33" s="136" t="s">
        <v>1324</v>
      </c>
      <c r="S33" s="136">
        <v>1</v>
      </c>
      <c r="T33" s="136" t="s">
        <v>1325</v>
      </c>
      <c r="U33" s="67">
        <v>1.1000000000000001</v>
      </c>
      <c r="V33" s="66">
        <f t="shared" si="0"/>
        <v>1.1000000000000001</v>
      </c>
      <c r="W33" s="22" t="s">
        <v>1459</v>
      </c>
      <c r="X33" s="22"/>
      <c r="Y33" s="6" t="s">
        <v>1460</v>
      </c>
      <c r="Z33" s="19" t="s">
        <v>20</v>
      </c>
      <c r="AA33" s="142"/>
      <c r="AB33" s="113"/>
      <c r="AC33" s="113"/>
    </row>
    <row r="34" spans="1:29" ht="57" customHeight="1" x14ac:dyDescent="0.25">
      <c r="A34" s="154">
        <v>28</v>
      </c>
      <c r="B34" s="136" t="s">
        <v>3117</v>
      </c>
      <c r="C34" s="136">
        <v>142.778806</v>
      </c>
      <c r="D34" s="156">
        <v>46.646129000000002</v>
      </c>
      <c r="E34" s="136"/>
      <c r="F34" s="136" t="s">
        <v>794</v>
      </c>
      <c r="G34" s="136" t="s">
        <v>1457</v>
      </c>
      <c r="H34" s="154"/>
      <c r="I34" s="136">
        <v>1</v>
      </c>
      <c r="J34" s="230"/>
      <c r="K34" s="230"/>
      <c r="L34" s="136" t="s">
        <v>1458</v>
      </c>
      <c r="M34" s="230"/>
      <c r="N34" s="230"/>
      <c r="O34" s="67">
        <f t="shared" si="1"/>
        <v>7.8</v>
      </c>
      <c r="P34" s="67">
        <v>7.8</v>
      </c>
      <c r="Q34" s="136"/>
      <c r="R34" s="136" t="s">
        <v>1324</v>
      </c>
      <c r="S34" s="136">
        <v>1</v>
      </c>
      <c r="T34" s="136" t="s">
        <v>1325</v>
      </c>
      <c r="U34" s="67">
        <v>1.1000000000000001</v>
      </c>
      <c r="V34" s="66">
        <f t="shared" si="0"/>
        <v>1.1000000000000001</v>
      </c>
      <c r="W34" s="22" t="s">
        <v>1459</v>
      </c>
      <c r="X34" s="22"/>
      <c r="Y34" s="6" t="s">
        <v>1460</v>
      </c>
      <c r="Z34" s="19" t="s">
        <v>801</v>
      </c>
      <c r="AA34" s="142"/>
      <c r="AB34" s="113"/>
      <c r="AC34" s="113"/>
    </row>
    <row r="35" spans="1:29" ht="57" customHeight="1" x14ac:dyDescent="0.25">
      <c r="A35" s="154">
        <v>29</v>
      </c>
      <c r="B35" s="136" t="s">
        <v>1486</v>
      </c>
      <c r="C35" s="136">
        <v>142.77475999999999</v>
      </c>
      <c r="D35" s="156">
        <v>46.630341999999999</v>
      </c>
      <c r="E35" s="136"/>
      <c r="F35" s="136" t="s">
        <v>794</v>
      </c>
      <c r="G35" s="136" t="s">
        <v>1457</v>
      </c>
      <c r="H35" s="154"/>
      <c r="I35" s="136">
        <v>1</v>
      </c>
      <c r="J35" s="230"/>
      <c r="K35" s="230"/>
      <c r="L35" s="136" t="s">
        <v>1468</v>
      </c>
      <c r="M35" s="230"/>
      <c r="N35" s="230"/>
      <c r="O35" s="67">
        <v>0.75</v>
      </c>
      <c r="P35" s="67">
        <v>0.75</v>
      </c>
      <c r="Q35" s="136"/>
      <c r="R35" s="136" t="s">
        <v>1324</v>
      </c>
      <c r="S35" s="136">
        <v>1</v>
      </c>
      <c r="T35" s="136" t="s">
        <v>1325</v>
      </c>
      <c r="U35" s="67">
        <v>1.1000000000000001</v>
      </c>
      <c r="V35" s="66">
        <f t="shared" si="0"/>
        <v>1.1000000000000001</v>
      </c>
      <c r="W35" s="22" t="s">
        <v>1459</v>
      </c>
      <c r="X35" s="22"/>
      <c r="Y35" s="6" t="s">
        <v>1460</v>
      </c>
      <c r="Z35" s="19" t="s">
        <v>801</v>
      </c>
      <c r="AA35" s="142"/>
      <c r="AB35" s="113"/>
      <c r="AC35" s="113"/>
    </row>
    <row r="36" spans="1:29" ht="57" customHeight="1" x14ac:dyDescent="0.25">
      <c r="A36" s="154">
        <v>30</v>
      </c>
      <c r="B36" s="136" t="s">
        <v>1487</v>
      </c>
      <c r="C36" s="136">
        <v>142.775417</v>
      </c>
      <c r="D36" s="156">
        <v>46.631476999999997</v>
      </c>
      <c r="E36" s="136"/>
      <c r="F36" s="136" t="s">
        <v>794</v>
      </c>
      <c r="G36" s="136" t="s">
        <v>1457</v>
      </c>
      <c r="H36" s="154"/>
      <c r="I36" s="136">
        <v>3</v>
      </c>
      <c r="J36" s="230"/>
      <c r="K36" s="230"/>
      <c r="L36" s="136" t="s">
        <v>1468</v>
      </c>
      <c r="M36" s="230"/>
      <c r="N36" s="230"/>
      <c r="O36" s="67">
        <f t="shared" si="1"/>
        <v>0.75</v>
      </c>
      <c r="P36" s="67">
        <v>2.25</v>
      </c>
      <c r="Q36" s="136"/>
      <c r="R36" s="136" t="s">
        <v>1324</v>
      </c>
      <c r="S36" s="136">
        <v>3</v>
      </c>
      <c r="T36" s="136" t="s">
        <v>1325</v>
      </c>
      <c r="U36" s="67">
        <v>1.1000000000000001</v>
      </c>
      <c r="V36" s="66">
        <f t="shared" si="0"/>
        <v>3.3000000000000003</v>
      </c>
      <c r="W36" s="22" t="s">
        <v>1459</v>
      </c>
      <c r="X36" s="22"/>
      <c r="Y36" s="6" t="s">
        <v>1460</v>
      </c>
      <c r="Z36" s="19" t="s">
        <v>20</v>
      </c>
      <c r="AA36" s="142"/>
      <c r="AB36" s="113"/>
      <c r="AC36" s="113"/>
    </row>
    <row r="37" spans="1:29" ht="57" customHeight="1" x14ac:dyDescent="0.25">
      <c r="A37" s="154">
        <v>31</v>
      </c>
      <c r="B37" s="136" t="s">
        <v>1488</v>
      </c>
      <c r="C37" s="136">
        <v>142.76309499999999</v>
      </c>
      <c r="D37" s="156">
        <v>46.651313000000002</v>
      </c>
      <c r="E37" s="136"/>
      <c r="F37" s="136" t="s">
        <v>794</v>
      </c>
      <c r="G37" s="136" t="s">
        <v>1457</v>
      </c>
      <c r="H37" s="154"/>
      <c r="I37" s="136">
        <v>2</v>
      </c>
      <c r="J37" s="230"/>
      <c r="K37" s="230"/>
      <c r="L37" s="136" t="s">
        <v>1468</v>
      </c>
      <c r="M37" s="230"/>
      <c r="N37" s="230"/>
      <c r="O37" s="67">
        <f t="shared" si="1"/>
        <v>0.75</v>
      </c>
      <c r="P37" s="67">
        <v>1.5</v>
      </c>
      <c r="Q37" s="136"/>
      <c r="R37" s="136" t="s">
        <v>1324</v>
      </c>
      <c r="S37" s="136">
        <v>2</v>
      </c>
      <c r="T37" s="136" t="s">
        <v>1325</v>
      </c>
      <c r="U37" s="67">
        <v>1.1000000000000001</v>
      </c>
      <c r="V37" s="66">
        <f t="shared" si="0"/>
        <v>2.2000000000000002</v>
      </c>
      <c r="W37" s="22" t="s">
        <v>1459</v>
      </c>
      <c r="X37" s="22"/>
      <c r="Y37" s="6" t="s">
        <v>1460</v>
      </c>
      <c r="Z37" s="19" t="s">
        <v>801</v>
      </c>
      <c r="AA37" s="142"/>
      <c r="AB37" s="113"/>
      <c r="AC37" s="113"/>
    </row>
    <row r="38" spans="1:29" ht="57" customHeight="1" x14ac:dyDescent="0.25">
      <c r="A38" s="154">
        <v>32</v>
      </c>
      <c r="B38" s="136" t="s">
        <v>1489</v>
      </c>
      <c r="C38" s="136" t="s">
        <v>2915</v>
      </c>
      <c r="D38" s="156" t="s">
        <v>2916</v>
      </c>
      <c r="E38" s="136"/>
      <c r="F38" s="136" t="s">
        <v>794</v>
      </c>
      <c r="G38" s="136" t="s">
        <v>1457</v>
      </c>
      <c r="H38" s="154"/>
      <c r="I38" s="136">
        <v>5</v>
      </c>
      <c r="J38" s="230"/>
      <c r="K38" s="230"/>
      <c r="L38" s="136" t="s">
        <v>1468</v>
      </c>
      <c r="M38" s="230"/>
      <c r="N38" s="230"/>
      <c r="O38" s="67">
        <f t="shared" si="1"/>
        <v>0.77</v>
      </c>
      <c r="P38" s="67">
        <v>3.85</v>
      </c>
      <c r="Q38" s="136"/>
      <c r="R38" s="136" t="s">
        <v>1324</v>
      </c>
      <c r="S38" s="136">
        <v>5</v>
      </c>
      <c r="T38" s="136" t="s">
        <v>1325</v>
      </c>
      <c r="U38" s="67">
        <v>1.1000000000000001</v>
      </c>
      <c r="V38" s="66">
        <f t="shared" si="0"/>
        <v>5.5</v>
      </c>
      <c r="W38" s="22" t="s">
        <v>1459</v>
      </c>
      <c r="X38" s="22"/>
      <c r="Y38" s="6" t="s">
        <v>1460</v>
      </c>
      <c r="Z38" s="19" t="s">
        <v>20</v>
      </c>
      <c r="AA38" s="142"/>
      <c r="AB38" s="113"/>
      <c r="AC38" s="113"/>
    </row>
    <row r="39" spans="1:29" ht="57" customHeight="1" x14ac:dyDescent="0.25">
      <c r="A39" s="154">
        <v>33</v>
      </c>
      <c r="B39" s="136" t="s">
        <v>3118</v>
      </c>
      <c r="C39" s="136">
        <v>142.78590199999999</v>
      </c>
      <c r="D39" s="156">
        <v>46.647087999999997</v>
      </c>
      <c r="E39" s="136"/>
      <c r="F39" s="136" t="s">
        <v>794</v>
      </c>
      <c r="G39" s="136" t="s">
        <v>1457</v>
      </c>
      <c r="H39" s="154"/>
      <c r="I39" s="136">
        <v>5</v>
      </c>
      <c r="J39" s="230"/>
      <c r="K39" s="230"/>
      <c r="L39" s="136" t="s">
        <v>938</v>
      </c>
      <c r="M39" s="230"/>
      <c r="N39" s="230"/>
      <c r="O39" s="67">
        <f t="shared" si="1"/>
        <v>1.1000000000000001</v>
      </c>
      <c r="P39" s="67">
        <v>5.5</v>
      </c>
      <c r="Q39" s="136" t="s">
        <v>1323</v>
      </c>
      <c r="R39" s="136" t="s">
        <v>1324</v>
      </c>
      <c r="S39" s="136">
        <v>5</v>
      </c>
      <c r="T39" s="136" t="s">
        <v>1325</v>
      </c>
      <c r="U39" s="67">
        <v>1.1000000000000001</v>
      </c>
      <c r="V39" s="66">
        <f t="shared" si="0"/>
        <v>5.5</v>
      </c>
      <c r="W39" s="22" t="s">
        <v>1459</v>
      </c>
      <c r="X39" s="22"/>
      <c r="Y39" s="6" t="s">
        <v>1460</v>
      </c>
      <c r="Z39" s="19" t="s">
        <v>20</v>
      </c>
      <c r="AA39" s="142"/>
      <c r="AB39" s="113"/>
      <c r="AC39" s="113"/>
    </row>
    <row r="40" spans="1:29" ht="57" customHeight="1" x14ac:dyDescent="0.25">
      <c r="A40" s="154">
        <v>34</v>
      </c>
      <c r="B40" s="136" t="s">
        <v>1490</v>
      </c>
      <c r="C40" s="136">
        <v>142.78797800000001</v>
      </c>
      <c r="D40" s="156">
        <v>46.645449999999997</v>
      </c>
      <c r="E40" s="136"/>
      <c r="F40" s="136" t="s">
        <v>794</v>
      </c>
      <c r="G40" s="136" t="s">
        <v>1457</v>
      </c>
      <c r="H40" s="154"/>
      <c r="I40" s="136">
        <v>3</v>
      </c>
      <c r="J40" s="230"/>
      <c r="K40" s="230"/>
      <c r="L40" s="136" t="s">
        <v>938</v>
      </c>
      <c r="M40" s="230"/>
      <c r="N40" s="230"/>
      <c r="O40" s="67">
        <f t="shared" si="1"/>
        <v>1.0999999999999999</v>
      </c>
      <c r="P40" s="67">
        <v>3.3</v>
      </c>
      <c r="Q40" s="136" t="s">
        <v>1323</v>
      </c>
      <c r="R40" s="136" t="s">
        <v>1324</v>
      </c>
      <c r="S40" s="136">
        <v>3</v>
      </c>
      <c r="T40" s="136" t="s">
        <v>1325</v>
      </c>
      <c r="U40" s="67">
        <v>1.1000000000000001</v>
      </c>
      <c r="V40" s="66">
        <f t="shared" si="0"/>
        <v>3.3000000000000003</v>
      </c>
      <c r="W40" s="22" t="s">
        <v>1459</v>
      </c>
      <c r="X40" s="22"/>
      <c r="Y40" s="6" t="s">
        <v>1460</v>
      </c>
      <c r="Z40" s="19" t="s">
        <v>20</v>
      </c>
      <c r="AA40" s="142"/>
      <c r="AB40" s="113"/>
      <c r="AC40" s="113"/>
    </row>
    <row r="41" spans="1:29" ht="57" customHeight="1" x14ac:dyDescent="0.25">
      <c r="A41" s="154">
        <v>35</v>
      </c>
      <c r="B41" s="136" t="s">
        <v>1491</v>
      </c>
      <c r="C41" s="136">
        <v>142.788567</v>
      </c>
      <c r="D41" s="156">
        <v>46.645043999999999</v>
      </c>
      <c r="E41" s="136"/>
      <c r="F41" s="136" t="s">
        <v>794</v>
      </c>
      <c r="G41" s="136" t="s">
        <v>1457</v>
      </c>
      <c r="H41" s="154"/>
      <c r="I41" s="136">
        <v>3</v>
      </c>
      <c r="J41" s="230"/>
      <c r="K41" s="230"/>
      <c r="L41" s="136" t="s">
        <v>938</v>
      </c>
      <c r="M41" s="230"/>
      <c r="N41" s="230"/>
      <c r="O41" s="67">
        <f t="shared" si="1"/>
        <v>1.0999999999999999</v>
      </c>
      <c r="P41" s="67">
        <v>3.3</v>
      </c>
      <c r="Q41" s="136" t="s">
        <v>1323</v>
      </c>
      <c r="R41" s="136" t="s">
        <v>1324</v>
      </c>
      <c r="S41" s="136">
        <v>3</v>
      </c>
      <c r="T41" s="136" t="s">
        <v>1325</v>
      </c>
      <c r="U41" s="67">
        <v>1.1000000000000001</v>
      </c>
      <c r="V41" s="66">
        <f t="shared" si="0"/>
        <v>3.3000000000000003</v>
      </c>
      <c r="W41" s="22" t="s">
        <v>1459</v>
      </c>
      <c r="X41" s="22"/>
      <c r="Y41" s="6" t="s">
        <v>1460</v>
      </c>
      <c r="Z41" s="19" t="s">
        <v>20</v>
      </c>
      <c r="AA41" s="142"/>
      <c r="AB41" s="113"/>
      <c r="AC41" s="113"/>
    </row>
    <row r="42" spans="1:29" ht="57" customHeight="1" x14ac:dyDescent="0.25">
      <c r="A42" s="154">
        <v>36</v>
      </c>
      <c r="B42" s="136" t="s">
        <v>3119</v>
      </c>
      <c r="C42" s="136" t="s">
        <v>3120</v>
      </c>
      <c r="D42" s="156" t="s">
        <v>3121</v>
      </c>
      <c r="E42" s="136"/>
      <c r="F42" s="136" t="s">
        <v>794</v>
      </c>
      <c r="G42" s="136" t="s">
        <v>1457</v>
      </c>
      <c r="H42" s="154"/>
      <c r="I42" s="136">
        <v>2</v>
      </c>
      <c r="J42" s="230"/>
      <c r="K42" s="230"/>
      <c r="L42" s="136" t="s">
        <v>938</v>
      </c>
      <c r="M42" s="230"/>
      <c r="N42" s="230"/>
      <c r="O42" s="67">
        <v>1.1000000000000001</v>
      </c>
      <c r="P42" s="67">
        <v>2.2000000000000002</v>
      </c>
      <c r="Q42" s="136" t="s">
        <v>1323</v>
      </c>
      <c r="R42" s="136" t="s">
        <v>1324</v>
      </c>
      <c r="S42" s="136">
        <v>2</v>
      </c>
      <c r="T42" s="136" t="s">
        <v>1325</v>
      </c>
      <c r="U42" s="67">
        <v>1.1000000000000001</v>
      </c>
      <c r="V42" s="67">
        <v>2.2000000000000002</v>
      </c>
      <c r="W42" s="22" t="s">
        <v>1459</v>
      </c>
      <c r="X42" s="22"/>
      <c r="Y42" s="6" t="s">
        <v>1460</v>
      </c>
      <c r="Z42" s="19" t="s">
        <v>801</v>
      </c>
      <c r="AA42" s="142"/>
      <c r="AB42" s="113"/>
      <c r="AC42" s="113"/>
    </row>
    <row r="43" spans="1:29" ht="57" customHeight="1" x14ac:dyDescent="0.25">
      <c r="A43" s="154">
        <v>37</v>
      </c>
      <c r="B43" s="136" t="s">
        <v>1492</v>
      </c>
      <c r="C43" s="136">
        <v>142.77747600000001</v>
      </c>
      <c r="D43" s="156">
        <v>46.619259999999997</v>
      </c>
      <c r="E43" s="136"/>
      <c r="F43" s="136" t="s">
        <v>794</v>
      </c>
      <c r="G43" s="136" t="s">
        <v>1457</v>
      </c>
      <c r="H43" s="154"/>
      <c r="I43" s="136">
        <v>2</v>
      </c>
      <c r="J43" s="230"/>
      <c r="K43" s="230"/>
      <c r="L43" s="136" t="s">
        <v>938</v>
      </c>
      <c r="M43" s="230"/>
      <c r="N43" s="230"/>
      <c r="O43" s="67">
        <v>1.1000000000000001</v>
      </c>
      <c r="P43" s="67">
        <v>2.2000000000000002</v>
      </c>
      <c r="Q43" s="136" t="s">
        <v>1323</v>
      </c>
      <c r="R43" s="136" t="s">
        <v>1324</v>
      </c>
      <c r="S43" s="136">
        <v>2</v>
      </c>
      <c r="T43" s="136" t="s">
        <v>1325</v>
      </c>
      <c r="U43" s="67">
        <v>1.1000000000000001</v>
      </c>
      <c r="V43" s="66">
        <f t="shared" si="0"/>
        <v>2.2000000000000002</v>
      </c>
      <c r="W43" s="22" t="s">
        <v>1459</v>
      </c>
      <c r="X43" s="22"/>
      <c r="Y43" s="6" t="s">
        <v>1460</v>
      </c>
      <c r="Z43" s="19" t="s">
        <v>20</v>
      </c>
      <c r="AA43" s="142"/>
      <c r="AB43" s="113"/>
      <c r="AC43" s="113"/>
    </row>
    <row r="44" spans="1:29" ht="57" customHeight="1" x14ac:dyDescent="0.25">
      <c r="A44" s="154">
        <v>38</v>
      </c>
      <c r="B44" s="136" t="s">
        <v>1493</v>
      </c>
      <c r="C44" s="136">
        <v>142.77662100000001</v>
      </c>
      <c r="D44" s="156">
        <v>46.620072999999998</v>
      </c>
      <c r="E44" s="136"/>
      <c r="F44" s="136" t="s">
        <v>794</v>
      </c>
      <c r="G44" s="136" t="s">
        <v>1457</v>
      </c>
      <c r="H44" s="154"/>
      <c r="I44" s="136">
        <v>3</v>
      </c>
      <c r="J44" s="230"/>
      <c r="K44" s="230"/>
      <c r="L44" s="136" t="s">
        <v>1468</v>
      </c>
      <c r="M44" s="230"/>
      <c r="N44" s="230"/>
      <c r="O44" s="67">
        <f t="shared" si="1"/>
        <v>0.75</v>
      </c>
      <c r="P44" s="67">
        <v>2.25</v>
      </c>
      <c r="Q44" s="136"/>
      <c r="R44" s="136" t="s">
        <v>1324</v>
      </c>
      <c r="S44" s="136">
        <v>3</v>
      </c>
      <c r="T44" s="136" t="s">
        <v>1325</v>
      </c>
      <c r="U44" s="67">
        <v>1.1000000000000001</v>
      </c>
      <c r="V44" s="66">
        <f t="shared" si="0"/>
        <v>3.3000000000000003</v>
      </c>
      <c r="W44" s="22" t="s">
        <v>1459</v>
      </c>
      <c r="X44" s="22"/>
      <c r="Y44" s="6" t="s">
        <v>1460</v>
      </c>
      <c r="Z44" s="19" t="s">
        <v>20</v>
      </c>
      <c r="AA44" s="142"/>
      <c r="AB44" s="113"/>
      <c r="AC44" s="113"/>
    </row>
    <row r="45" spans="1:29" ht="57" customHeight="1" x14ac:dyDescent="0.25">
      <c r="A45" s="154">
        <v>39</v>
      </c>
      <c r="B45" s="136" t="s">
        <v>1494</v>
      </c>
      <c r="C45" s="136" t="s">
        <v>2917</v>
      </c>
      <c r="D45" s="156" t="s">
        <v>2918</v>
      </c>
      <c r="E45" s="136"/>
      <c r="F45" s="136" t="s">
        <v>794</v>
      </c>
      <c r="G45" s="136" t="s">
        <v>1457</v>
      </c>
      <c r="H45" s="154"/>
      <c r="I45" s="136">
        <v>3</v>
      </c>
      <c r="J45" s="230"/>
      <c r="K45" s="230"/>
      <c r="L45" s="136" t="s">
        <v>938</v>
      </c>
      <c r="M45" s="230"/>
      <c r="N45" s="230"/>
      <c r="O45" s="67">
        <f t="shared" si="1"/>
        <v>1.0999999999999999</v>
      </c>
      <c r="P45" s="67">
        <v>3.3</v>
      </c>
      <c r="Q45" s="136" t="s">
        <v>1323</v>
      </c>
      <c r="R45" s="136" t="s">
        <v>1324</v>
      </c>
      <c r="S45" s="136">
        <v>3</v>
      </c>
      <c r="T45" s="136" t="s">
        <v>1325</v>
      </c>
      <c r="U45" s="67">
        <v>1.1000000000000001</v>
      </c>
      <c r="V45" s="66">
        <f t="shared" si="0"/>
        <v>3.3000000000000003</v>
      </c>
      <c r="W45" s="22" t="s">
        <v>1459</v>
      </c>
      <c r="X45" s="22"/>
      <c r="Y45" s="6" t="s">
        <v>1460</v>
      </c>
      <c r="Z45" s="19" t="s">
        <v>20</v>
      </c>
      <c r="AA45" s="142"/>
      <c r="AB45" s="113"/>
      <c r="AC45" s="113"/>
    </row>
    <row r="46" spans="1:29" ht="57" customHeight="1" x14ac:dyDescent="0.25">
      <c r="A46" s="154">
        <v>40</v>
      </c>
      <c r="B46" s="136" t="s">
        <v>3122</v>
      </c>
      <c r="C46" s="136" t="s">
        <v>3123</v>
      </c>
      <c r="D46" s="156" t="s">
        <v>3124</v>
      </c>
      <c r="E46" s="136"/>
      <c r="F46" s="136" t="s">
        <v>794</v>
      </c>
      <c r="G46" s="136" t="s">
        <v>1457</v>
      </c>
      <c r="H46" s="154"/>
      <c r="I46" s="136">
        <v>3</v>
      </c>
      <c r="J46" s="230"/>
      <c r="K46" s="230"/>
      <c r="L46" s="136" t="s">
        <v>938</v>
      </c>
      <c r="M46" s="230"/>
      <c r="N46" s="230"/>
      <c r="O46" s="67">
        <v>1.1000000000000001</v>
      </c>
      <c r="P46" s="67">
        <v>3.3</v>
      </c>
      <c r="Q46" s="136" t="s">
        <v>1323</v>
      </c>
      <c r="R46" s="136" t="s">
        <v>1324</v>
      </c>
      <c r="S46" s="136">
        <v>3</v>
      </c>
      <c r="T46" s="136" t="s">
        <v>1325</v>
      </c>
      <c r="U46" s="67">
        <v>1.1000000000000001</v>
      </c>
      <c r="V46" s="67">
        <v>3.3</v>
      </c>
      <c r="W46" s="22" t="s">
        <v>1459</v>
      </c>
      <c r="X46" s="22"/>
      <c r="Y46" s="6" t="s">
        <v>1460</v>
      </c>
      <c r="Z46" s="19" t="s">
        <v>20</v>
      </c>
      <c r="AA46" s="142"/>
      <c r="AB46" s="113"/>
      <c r="AC46" s="113"/>
    </row>
    <row r="47" spans="1:29" ht="57" customHeight="1" x14ac:dyDescent="0.25">
      <c r="A47" s="154">
        <v>41</v>
      </c>
      <c r="B47" s="136" t="s">
        <v>3125</v>
      </c>
      <c r="C47" s="136" t="s">
        <v>3126</v>
      </c>
      <c r="D47" s="156" t="s">
        <v>3127</v>
      </c>
      <c r="E47" s="136"/>
      <c r="F47" s="136" t="s">
        <v>794</v>
      </c>
      <c r="G47" s="136" t="s">
        <v>1457</v>
      </c>
      <c r="H47" s="154"/>
      <c r="I47" s="136">
        <v>2</v>
      </c>
      <c r="J47" s="230"/>
      <c r="K47" s="230"/>
      <c r="L47" s="136" t="s">
        <v>938</v>
      </c>
      <c r="M47" s="230"/>
      <c r="N47" s="230"/>
      <c r="O47" s="67">
        <v>1.1000000000000001</v>
      </c>
      <c r="P47" s="67">
        <v>2.2000000000000002</v>
      </c>
      <c r="Q47" s="136" t="s">
        <v>1323</v>
      </c>
      <c r="R47" s="136" t="s">
        <v>1324</v>
      </c>
      <c r="S47" s="136">
        <v>2</v>
      </c>
      <c r="T47" s="136" t="s">
        <v>1325</v>
      </c>
      <c r="U47" s="67">
        <v>1.1000000000000001</v>
      </c>
      <c r="V47" s="67">
        <v>2.2000000000000002</v>
      </c>
      <c r="W47" s="22" t="s">
        <v>1459</v>
      </c>
      <c r="X47" s="22"/>
      <c r="Y47" s="6" t="s">
        <v>1460</v>
      </c>
      <c r="Z47" s="19" t="s">
        <v>20</v>
      </c>
      <c r="AA47" s="142"/>
      <c r="AB47" s="113"/>
      <c r="AC47" s="113"/>
    </row>
    <row r="48" spans="1:29" ht="57" customHeight="1" x14ac:dyDescent="0.25">
      <c r="A48" s="154">
        <v>42</v>
      </c>
      <c r="B48" s="136" t="s">
        <v>1495</v>
      </c>
      <c r="C48" s="136" t="s">
        <v>2919</v>
      </c>
      <c r="D48" s="156" t="s">
        <v>2920</v>
      </c>
      <c r="E48" s="136"/>
      <c r="F48" s="136" t="s">
        <v>794</v>
      </c>
      <c r="G48" s="136" t="s">
        <v>1457</v>
      </c>
      <c r="H48" s="154"/>
      <c r="I48" s="136">
        <v>2</v>
      </c>
      <c r="J48" s="230"/>
      <c r="K48" s="230"/>
      <c r="L48" s="136" t="s">
        <v>938</v>
      </c>
      <c r="M48" s="230"/>
      <c r="N48" s="230"/>
      <c r="O48" s="67">
        <v>1.1000000000000001</v>
      </c>
      <c r="P48" s="67">
        <v>2.2000000000000002</v>
      </c>
      <c r="Q48" s="136" t="s">
        <v>1323</v>
      </c>
      <c r="R48" s="136" t="s">
        <v>1324</v>
      </c>
      <c r="S48" s="136">
        <v>2</v>
      </c>
      <c r="T48" s="136" t="s">
        <v>1325</v>
      </c>
      <c r="U48" s="67">
        <v>1.1000000000000001</v>
      </c>
      <c r="V48" s="66">
        <f t="shared" si="0"/>
        <v>2.2000000000000002</v>
      </c>
      <c r="W48" s="22" t="s">
        <v>1459</v>
      </c>
      <c r="X48" s="22"/>
      <c r="Y48" s="6" t="s">
        <v>1460</v>
      </c>
      <c r="Z48" s="19" t="s">
        <v>20</v>
      </c>
      <c r="AA48" s="142"/>
      <c r="AB48" s="113"/>
      <c r="AC48" s="113"/>
    </row>
    <row r="49" spans="1:29" ht="57" customHeight="1" x14ac:dyDescent="0.25">
      <c r="A49" s="154">
        <v>43</v>
      </c>
      <c r="B49" s="136" t="s">
        <v>1496</v>
      </c>
      <c r="C49" s="136">
        <v>142.77488299999999</v>
      </c>
      <c r="D49" s="156" t="s">
        <v>2921</v>
      </c>
      <c r="E49" s="136"/>
      <c r="F49" s="136" t="s">
        <v>794</v>
      </c>
      <c r="G49" s="136" t="s">
        <v>1457</v>
      </c>
      <c r="H49" s="154"/>
      <c r="I49" s="136">
        <v>2</v>
      </c>
      <c r="J49" s="230"/>
      <c r="K49" s="230"/>
      <c r="L49" s="136" t="s">
        <v>1468</v>
      </c>
      <c r="M49" s="230"/>
      <c r="N49" s="230"/>
      <c r="O49" s="67">
        <f t="shared" si="1"/>
        <v>0.75</v>
      </c>
      <c r="P49" s="67">
        <v>1.5</v>
      </c>
      <c r="Q49" s="136"/>
      <c r="R49" s="136" t="s">
        <v>1324</v>
      </c>
      <c r="S49" s="136">
        <v>2</v>
      </c>
      <c r="T49" s="136" t="s">
        <v>1325</v>
      </c>
      <c r="U49" s="67">
        <v>1.1000000000000001</v>
      </c>
      <c r="V49" s="66">
        <f t="shared" si="0"/>
        <v>2.2000000000000002</v>
      </c>
      <c r="W49" s="22" t="s">
        <v>1459</v>
      </c>
      <c r="X49" s="22"/>
      <c r="Y49" s="6" t="s">
        <v>1460</v>
      </c>
      <c r="Z49" s="19" t="s">
        <v>20</v>
      </c>
      <c r="AA49" s="142"/>
      <c r="AB49" s="113"/>
      <c r="AC49" s="113"/>
    </row>
    <row r="50" spans="1:29" ht="57" customHeight="1" x14ac:dyDescent="0.25">
      <c r="A50" s="154">
        <v>44</v>
      </c>
      <c r="B50" s="136" t="s">
        <v>1497</v>
      </c>
      <c r="C50" s="136">
        <v>142.779844</v>
      </c>
      <c r="D50" s="156">
        <v>46.631126000000002</v>
      </c>
      <c r="E50" s="136"/>
      <c r="F50" s="136" t="s">
        <v>794</v>
      </c>
      <c r="G50" s="136" t="s">
        <v>1457</v>
      </c>
      <c r="H50" s="154"/>
      <c r="I50" s="136">
        <v>5</v>
      </c>
      <c r="J50" s="230"/>
      <c r="K50" s="230"/>
      <c r="L50" s="136" t="s">
        <v>938</v>
      </c>
      <c r="M50" s="230"/>
      <c r="N50" s="230"/>
      <c r="O50" s="67">
        <v>1.1000000000000001</v>
      </c>
      <c r="P50" s="67">
        <v>5.5</v>
      </c>
      <c r="Q50" s="136" t="s">
        <v>1323</v>
      </c>
      <c r="R50" s="136" t="s">
        <v>1324</v>
      </c>
      <c r="S50" s="136">
        <v>5</v>
      </c>
      <c r="T50" s="136" t="s">
        <v>1325</v>
      </c>
      <c r="U50" s="67">
        <v>1.1000000000000001</v>
      </c>
      <c r="V50" s="66">
        <f t="shared" si="0"/>
        <v>5.5</v>
      </c>
      <c r="W50" s="22" t="s">
        <v>1459</v>
      </c>
      <c r="X50" s="22"/>
      <c r="Y50" s="6" t="s">
        <v>1460</v>
      </c>
      <c r="Z50" s="19" t="s">
        <v>20</v>
      </c>
      <c r="AA50" s="142"/>
      <c r="AB50" s="113"/>
      <c r="AC50" s="113"/>
    </row>
    <row r="51" spans="1:29" ht="57" customHeight="1" x14ac:dyDescent="0.25">
      <c r="A51" s="154">
        <v>45</v>
      </c>
      <c r="B51" s="136" t="s">
        <v>1498</v>
      </c>
      <c r="C51" s="136">
        <v>142.78087400000001</v>
      </c>
      <c r="D51" s="156">
        <v>46.632734999999997</v>
      </c>
      <c r="E51" s="136"/>
      <c r="F51" s="136" t="s">
        <v>794</v>
      </c>
      <c r="G51" s="136" t="s">
        <v>1457</v>
      </c>
      <c r="H51" s="154"/>
      <c r="I51" s="136">
        <v>3</v>
      </c>
      <c r="J51" s="230"/>
      <c r="K51" s="230"/>
      <c r="L51" s="136" t="s">
        <v>938</v>
      </c>
      <c r="M51" s="230"/>
      <c r="N51" s="230"/>
      <c r="O51" s="67">
        <f t="shared" si="1"/>
        <v>1.0999999999999999</v>
      </c>
      <c r="P51" s="67">
        <v>3.3</v>
      </c>
      <c r="Q51" s="136" t="s">
        <v>1323</v>
      </c>
      <c r="R51" s="136" t="s">
        <v>1324</v>
      </c>
      <c r="S51" s="136">
        <v>3</v>
      </c>
      <c r="T51" s="136" t="s">
        <v>1325</v>
      </c>
      <c r="U51" s="67">
        <v>1.1000000000000001</v>
      </c>
      <c r="V51" s="66">
        <f t="shared" si="0"/>
        <v>3.3000000000000003</v>
      </c>
      <c r="W51" s="22" t="s">
        <v>1459</v>
      </c>
      <c r="X51" s="22"/>
      <c r="Y51" s="6" t="s">
        <v>1460</v>
      </c>
      <c r="Z51" s="19" t="s">
        <v>20</v>
      </c>
      <c r="AA51" s="142"/>
      <c r="AB51" s="113"/>
      <c r="AC51" s="113"/>
    </row>
    <row r="52" spans="1:29" ht="57" customHeight="1" x14ac:dyDescent="0.25">
      <c r="A52" s="154">
        <v>46</v>
      </c>
      <c r="B52" s="136" t="s">
        <v>1499</v>
      </c>
      <c r="C52" s="136">
        <v>142.78547900000001</v>
      </c>
      <c r="D52" s="156">
        <v>46.637203</v>
      </c>
      <c r="E52" s="136"/>
      <c r="F52" s="136" t="s">
        <v>794</v>
      </c>
      <c r="G52" s="136" t="s">
        <v>1457</v>
      </c>
      <c r="H52" s="154"/>
      <c r="I52" s="136">
        <v>5</v>
      </c>
      <c r="J52" s="230"/>
      <c r="K52" s="230"/>
      <c r="L52" s="136" t="s">
        <v>938</v>
      </c>
      <c r="M52" s="230"/>
      <c r="N52" s="230"/>
      <c r="O52" s="67">
        <f t="shared" si="1"/>
        <v>1.1000000000000001</v>
      </c>
      <c r="P52" s="67">
        <v>5.5</v>
      </c>
      <c r="Q52" s="136" t="s">
        <v>1323</v>
      </c>
      <c r="R52" s="136" t="s">
        <v>1324</v>
      </c>
      <c r="S52" s="136">
        <v>5</v>
      </c>
      <c r="T52" s="136" t="s">
        <v>1325</v>
      </c>
      <c r="U52" s="67">
        <v>1.1000000000000001</v>
      </c>
      <c r="V52" s="66">
        <f t="shared" si="0"/>
        <v>5.5</v>
      </c>
      <c r="W52" s="22" t="s">
        <v>1459</v>
      </c>
      <c r="X52" s="22"/>
      <c r="Y52" s="6" t="s">
        <v>1460</v>
      </c>
      <c r="Z52" s="19" t="s">
        <v>20</v>
      </c>
      <c r="AA52" s="142"/>
      <c r="AB52" s="113"/>
      <c r="AC52" s="113"/>
    </row>
    <row r="53" spans="1:29" ht="57" customHeight="1" x14ac:dyDescent="0.25">
      <c r="A53" s="154">
        <v>47</v>
      </c>
      <c r="B53" s="136" t="s">
        <v>1500</v>
      </c>
      <c r="C53" s="136">
        <v>142.78721400000001</v>
      </c>
      <c r="D53" s="156">
        <v>46.639133000000001</v>
      </c>
      <c r="E53" s="136"/>
      <c r="F53" s="136" t="s">
        <v>794</v>
      </c>
      <c r="G53" s="136" t="s">
        <v>1457</v>
      </c>
      <c r="H53" s="154"/>
      <c r="I53" s="136">
        <v>3</v>
      </c>
      <c r="J53" s="230"/>
      <c r="K53" s="230"/>
      <c r="L53" s="136" t="s">
        <v>938</v>
      </c>
      <c r="M53" s="230"/>
      <c r="N53" s="230"/>
      <c r="O53" s="67">
        <f t="shared" si="1"/>
        <v>1.0999999999999999</v>
      </c>
      <c r="P53" s="67">
        <v>3.3</v>
      </c>
      <c r="Q53" s="136" t="s">
        <v>1323</v>
      </c>
      <c r="R53" s="136" t="s">
        <v>1324</v>
      </c>
      <c r="S53" s="136">
        <v>3</v>
      </c>
      <c r="T53" s="136" t="s">
        <v>1325</v>
      </c>
      <c r="U53" s="67">
        <v>1.1000000000000001</v>
      </c>
      <c r="V53" s="66">
        <f t="shared" si="0"/>
        <v>3.3000000000000003</v>
      </c>
      <c r="W53" s="22" t="s">
        <v>1459</v>
      </c>
      <c r="X53" s="22"/>
      <c r="Y53" s="6" t="s">
        <v>1460</v>
      </c>
      <c r="Z53" s="19" t="s">
        <v>20</v>
      </c>
      <c r="AA53" s="142"/>
      <c r="AB53" s="113"/>
      <c r="AC53" s="113"/>
    </row>
    <row r="54" spans="1:29" ht="57" customHeight="1" x14ac:dyDescent="0.25">
      <c r="A54" s="154">
        <v>48</v>
      </c>
      <c r="B54" s="136" t="s">
        <v>1501</v>
      </c>
      <c r="C54" s="136">
        <v>142.787858</v>
      </c>
      <c r="D54" s="156">
        <v>46.639740000000003</v>
      </c>
      <c r="E54" s="136"/>
      <c r="F54" s="136" t="s">
        <v>794</v>
      </c>
      <c r="G54" s="136" t="s">
        <v>1457</v>
      </c>
      <c r="H54" s="154"/>
      <c r="I54" s="136">
        <v>3</v>
      </c>
      <c r="J54" s="230"/>
      <c r="K54" s="230"/>
      <c r="L54" s="136" t="s">
        <v>938</v>
      </c>
      <c r="M54" s="230"/>
      <c r="N54" s="230"/>
      <c r="O54" s="67">
        <v>1.1000000000000001</v>
      </c>
      <c r="P54" s="67">
        <v>3.3</v>
      </c>
      <c r="Q54" s="136" t="s">
        <v>1323</v>
      </c>
      <c r="R54" s="136" t="s">
        <v>1324</v>
      </c>
      <c r="S54" s="136">
        <v>3</v>
      </c>
      <c r="T54" s="136" t="s">
        <v>1325</v>
      </c>
      <c r="U54" s="67">
        <v>1.1000000000000001</v>
      </c>
      <c r="V54" s="66">
        <f t="shared" si="0"/>
        <v>3.3000000000000003</v>
      </c>
      <c r="W54" s="22" t="s">
        <v>1459</v>
      </c>
      <c r="X54" s="22"/>
      <c r="Y54" s="6" t="s">
        <v>1460</v>
      </c>
      <c r="Z54" s="19" t="s">
        <v>20</v>
      </c>
      <c r="AA54" s="142"/>
      <c r="AB54" s="113"/>
      <c r="AC54" s="113"/>
    </row>
    <row r="55" spans="1:29" ht="57" customHeight="1" x14ac:dyDescent="0.25">
      <c r="A55" s="154">
        <v>49</v>
      </c>
      <c r="B55" s="136" t="s">
        <v>1502</v>
      </c>
      <c r="C55" s="136">
        <v>142.789288</v>
      </c>
      <c r="D55" s="156">
        <v>46.641123</v>
      </c>
      <c r="E55" s="136"/>
      <c r="F55" s="136" t="s">
        <v>794</v>
      </c>
      <c r="G55" s="136" t="s">
        <v>1457</v>
      </c>
      <c r="H55" s="154"/>
      <c r="I55" s="136">
        <v>3</v>
      </c>
      <c r="J55" s="230"/>
      <c r="K55" s="230"/>
      <c r="L55" s="136" t="s">
        <v>938</v>
      </c>
      <c r="M55" s="230"/>
      <c r="N55" s="230"/>
      <c r="O55" s="67">
        <f t="shared" si="1"/>
        <v>1.0999999999999999</v>
      </c>
      <c r="P55" s="67">
        <v>3.3</v>
      </c>
      <c r="Q55" s="136" t="s">
        <v>1323</v>
      </c>
      <c r="R55" s="136" t="s">
        <v>1324</v>
      </c>
      <c r="S55" s="136">
        <v>3</v>
      </c>
      <c r="T55" s="136" t="s">
        <v>1325</v>
      </c>
      <c r="U55" s="67">
        <v>1.1000000000000001</v>
      </c>
      <c r="V55" s="66">
        <f t="shared" si="0"/>
        <v>3.3000000000000003</v>
      </c>
      <c r="W55" s="22" t="s">
        <v>1459</v>
      </c>
      <c r="X55" s="22"/>
      <c r="Y55" s="6" t="s">
        <v>1460</v>
      </c>
      <c r="Z55" s="19" t="s">
        <v>20</v>
      </c>
      <c r="AA55" s="142"/>
      <c r="AB55" s="113"/>
      <c r="AC55" s="113"/>
    </row>
    <row r="56" spans="1:29" ht="57" customHeight="1" x14ac:dyDescent="0.25">
      <c r="A56" s="154">
        <v>50</v>
      </c>
      <c r="B56" s="136" t="s">
        <v>1503</v>
      </c>
      <c r="C56" s="136">
        <v>142.790874</v>
      </c>
      <c r="D56" s="156">
        <v>46.642263999999997</v>
      </c>
      <c r="E56" s="136"/>
      <c r="F56" s="136" t="s">
        <v>794</v>
      </c>
      <c r="G56" s="136" t="s">
        <v>1457</v>
      </c>
      <c r="H56" s="154"/>
      <c r="I56" s="136">
        <v>2</v>
      </c>
      <c r="J56" s="230"/>
      <c r="K56" s="230"/>
      <c r="L56" s="136" t="s">
        <v>938</v>
      </c>
      <c r="M56" s="230"/>
      <c r="N56" s="230"/>
      <c r="O56" s="67">
        <v>1.1000000000000001</v>
      </c>
      <c r="P56" s="67">
        <v>2.2000000000000002</v>
      </c>
      <c r="Q56" s="136" t="s">
        <v>1323</v>
      </c>
      <c r="R56" s="136" t="s">
        <v>1324</v>
      </c>
      <c r="S56" s="136">
        <v>2</v>
      </c>
      <c r="T56" s="136" t="s">
        <v>1325</v>
      </c>
      <c r="U56" s="67">
        <v>1.1000000000000001</v>
      </c>
      <c r="V56" s="66">
        <f t="shared" si="0"/>
        <v>2.2000000000000002</v>
      </c>
      <c r="W56" s="22" t="s">
        <v>1459</v>
      </c>
      <c r="X56" s="22"/>
      <c r="Y56" s="6" t="s">
        <v>1460</v>
      </c>
      <c r="Z56" s="19" t="s">
        <v>20</v>
      </c>
      <c r="AA56" s="142"/>
      <c r="AB56" s="113"/>
      <c r="AC56" s="113"/>
    </row>
    <row r="57" spans="1:29" ht="57" customHeight="1" x14ac:dyDescent="0.25">
      <c r="A57" s="154">
        <v>51</v>
      </c>
      <c r="B57" s="136" t="s">
        <v>1504</v>
      </c>
      <c r="C57" s="136">
        <v>142.78775099999999</v>
      </c>
      <c r="D57" s="156">
        <v>46.638516000000003</v>
      </c>
      <c r="E57" s="136"/>
      <c r="F57" s="136" t="s">
        <v>794</v>
      </c>
      <c r="G57" s="136" t="s">
        <v>1457</v>
      </c>
      <c r="H57" s="154"/>
      <c r="I57" s="136">
        <v>3</v>
      </c>
      <c r="J57" s="230"/>
      <c r="K57" s="230"/>
      <c r="L57" s="136" t="s">
        <v>938</v>
      </c>
      <c r="M57" s="230"/>
      <c r="N57" s="230"/>
      <c r="O57" s="67">
        <f t="shared" si="1"/>
        <v>1.0999999999999999</v>
      </c>
      <c r="P57" s="67">
        <v>3.3</v>
      </c>
      <c r="Q57" s="136" t="s">
        <v>1323</v>
      </c>
      <c r="R57" s="136" t="s">
        <v>1324</v>
      </c>
      <c r="S57" s="136">
        <v>3</v>
      </c>
      <c r="T57" s="136" t="s">
        <v>1325</v>
      </c>
      <c r="U57" s="67">
        <v>1.1000000000000001</v>
      </c>
      <c r="V57" s="66">
        <f t="shared" si="0"/>
        <v>3.3000000000000003</v>
      </c>
      <c r="W57" s="22" t="s">
        <v>1459</v>
      </c>
      <c r="X57" s="22"/>
      <c r="Y57" s="6" t="s">
        <v>1460</v>
      </c>
      <c r="Z57" s="19" t="s">
        <v>20</v>
      </c>
      <c r="AA57" s="142"/>
      <c r="AB57" s="113"/>
      <c r="AC57" s="113"/>
    </row>
    <row r="58" spans="1:29" ht="57" customHeight="1" x14ac:dyDescent="0.25">
      <c r="A58" s="154">
        <v>52</v>
      </c>
      <c r="B58" s="136" t="s">
        <v>1505</v>
      </c>
      <c r="C58" s="136">
        <v>142.788479</v>
      </c>
      <c r="D58" s="156">
        <v>46.639218</v>
      </c>
      <c r="E58" s="136"/>
      <c r="F58" s="136" t="s">
        <v>794</v>
      </c>
      <c r="G58" s="136" t="s">
        <v>1457</v>
      </c>
      <c r="H58" s="154"/>
      <c r="I58" s="136">
        <v>5</v>
      </c>
      <c r="J58" s="230"/>
      <c r="K58" s="230"/>
      <c r="L58" s="136" t="s">
        <v>938</v>
      </c>
      <c r="M58" s="230"/>
      <c r="N58" s="230"/>
      <c r="O58" s="67">
        <f t="shared" si="1"/>
        <v>1.1000000000000001</v>
      </c>
      <c r="P58" s="67">
        <v>5.5</v>
      </c>
      <c r="Q58" s="136" t="s">
        <v>1323</v>
      </c>
      <c r="R58" s="136" t="s">
        <v>1324</v>
      </c>
      <c r="S58" s="136">
        <v>5</v>
      </c>
      <c r="T58" s="136" t="s">
        <v>1325</v>
      </c>
      <c r="U58" s="67">
        <v>1.1000000000000001</v>
      </c>
      <c r="V58" s="66">
        <f t="shared" si="0"/>
        <v>5.5</v>
      </c>
      <c r="W58" s="22" t="s">
        <v>1459</v>
      </c>
      <c r="X58" s="22"/>
      <c r="Y58" s="6" t="s">
        <v>1460</v>
      </c>
      <c r="Z58" s="19" t="s">
        <v>20</v>
      </c>
      <c r="AA58" s="142"/>
      <c r="AB58" s="113"/>
      <c r="AC58" s="113"/>
    </row>
    <row r="59" spans="1:29" ht="57" customHeight="1" x14ac:dyDescent="0.25">
      <c r="A59" s="154">
        <v>53</v>
      </c>
      <c r="B59" s="136" t="s">
        <v>1506</v>
      </c>
      <c r="C59" s="136">
        <v>142.79038399999999</v>
      </c>
      <c r="D59" s="156">
        <v>46.641210000000001</v>
      </c>
      <c r="E59" s="136"/>
      <c r="F59" s="136" t="s">
        <v>794</v>
      </c>
      <c r="G59" s="136" t="s">
        <v>1457</v>
      </c>
      <c r="H59" s="154"/>
      <c r="I59" s="136">
        <v>3</v>
      </c>
      <c r="J59" s="230"/>
      <c r="K59" s="230"/>
      <c r="L59" s="136" t="s">
        <v>938</v>
      </c>
      <c r="M59" s="230"/>
      <c r="N59" s="230"/>
      <c r="O59" s="67">
        <f t="shared" si="1"/>
        <v>1.0999999999999999</v>
      </c>
      <c r="P59" s="67">
        <v>3.3</v>
      </c>
      <c r="Q59" s="136" t="s">
        <v>1323</v>
      </c>
      <c r="R59" s="136" t="s">
        <v>1324</v>
      </c>
      <c r="S59" s="136">
        <v>3</v>
      </c>
      <c r="T59" s="136" t="s">
        <v>1325</v>
      </c>
      <c r="U59" s="67">
        <v>1.1000000000000001</v>
      </c>
      <c r="V59" s="66">
        <f t="shared" si="0"/>
        <v>3.3000000000000003</v>
      </c>
      <c r="W59" s="22" t="s">
        <v>1459</v>
      </c>
      <c r="X59" s="22"/>
      <c r="Y59" s="6" t="s">
        <v>1460</v>
      </c>
      <c r="Z59" s="19" t="s">
        <v>20</v>
      </c>
      <c r="AA59" s="142"/>
      <c r="AB59" s="113"/>
      <c r="AC59" s="113"/>
    </row>
    <row r="60" spans="1:29" ht="57" customHeight="1" x14ac:dyDescent="0.25">
      <c r="A60" s="154">
        <v>54</v>
      </c>
      <c r="B60" s="136" t="s">
        <v>3128</v>
      </c>
      <c r="C60" s="136">
        <v>142.793251</v>
      </c>
      <c r="D60" s="156">
        <v>46.645429999999998</v>
      </c>
      <c r="E60" s="136"/>
      <c r="F60" s="136" t="s">
        <v>794</v>
      </c>
      <c r="G60" s="136" t="s">
        <v>1457</v>
      </c>
      <c r="H60" s="154"/>
      <c r="I60" s="136">
        <v>1</v>
      </c>
      <c r="J60" s="230"/>
      <c r="K60" s="230"/>
      <c r="L60" s="136" t="s">
        <v>1468</v>
      </c>
      <c r="M60" s="230"/>
      <c r="N60" s="230"/>
      <c r="O60" s="67">
        <f t="shared" si="1"/>
        <v>0.75</v>
      </c>
      <c r="P60" s="67">
        <v>0.75</v>
      </c>
      <c r="Q60" s="136"/>
      <c r="R60" s="136" t="s">
        <v>1324</v>
      </c>
      <c r="S60" s="136">
        <v>1</v>
      </c>
      <c r="T60" s="136" t="s">
        <v>1325</v>
      </c>
      <c r="U60" s="67">
        <v>1.1000000000000001</v>
      </c>
      <c r="V60" s="66">
        <f t="shared" si="0"/>
        <v>1.1000000000000001</v>
      </c>
      <c r="W60" s="22" t="s">
        <v>1459</v>
      </c>
      <c r="X60" s="22"/>
      <c r="Y60" s="6" t="s">
        <v>1460</v>
      </c>
      <c r="Z60" s="19" t="s">
        <v>20</v>
      </c>
      <c r="AA60" s="142"/>
      <c r="AB60" s="113"/>
      <c r="AC60" s="113"/>
    </row>
    <row r="61" spans="1:29" ht="57" customHeight="1" x14ac:dyDescent="0.25">
      <c r="A61" s="154">
        <v>55</v>
      </c>
      <c r="B61" s="136" t="s">
        <v>3129</v>
      </c>
      <c r="C61" s="136" t="s">
        <v>3130</v>
      </c>
      <c r="D61" s="156" t="s">
        <v>3131</v>
      </c>
      <c r="E61" s="136"/>
      <c r="F61" s="136" t="s">
        <v>3132</v>
      </c>
      <c r="G61" s="136" t="s">
        <v>1457</v>
      </c>
      <c r="H61" s="154"/>
      <c r="I61" s="136">
        <v>1</v>
      </c>
      <c r="J61" s="230"/>
      <c r="K61" s="230"/>
      <c r="L61" s="136" t="s">
        <v>1468</v>
      </c>
      <c r="M61" s="230"/>
      <c r="N61" s="230"/>
      <c r="O61" s="67">
        <v>0.75</v>
      </c>
      <c r="P61" s="67">
        <v>0.75</v>
      </c>
      <c r="Q61" s="136"/>
      <c r="R61" s="136" t="s">
        <v>1324</v>
      </c>
      <c r="S61" s="136">
        <v>1</v>
      </c>
      <c r="T61" s="136" t="s">
        <v>1325</v>
      </c>
      <c r="U61" s="67">
        <v>1.1000000000000001</v>
      </c>
      <c r="V61" s="67">
        <v>1.1000000000000001</v>
      </c>
      <c r="W61" s="22" t="s">
        <v>1459</v>
      </c>
      <c r="X61" s="22"/>
      <c r="Y61" s="6" t="s">
        <v>1460</v>
      </c>
      <c r="Z61" s="19" t="s">
        <v>20</v>
      </c>
      <c r="AA61" s="142"/>
      <c r="AB61" s="113"/>
      <c r="AC61" s="113"/>
    </row>
    <row r="62" spans="1:29" ht="57" customHeight="1" x14ac:dyDescent="0.25">
      <c r="A62" s="154">
        <v>56</v>
      </c>
      <c r="B62" s="136" t="s">
        <v>1507</v>
      </c>
      <c r="C62" s="136">
        <v>142.793251</v>
      </c>
      <c r="D62" s="156">
        <v>46.645429999999998</v>
      </c>
      <c r="E62" s="136"/>
      <c r="F62" s="136" t="s">
        <v>794</v>
      </c>
      <c r="G62" s="136" t="s">
        <v>1457</v>
      </c>
      <c r="H62" s="154"/>
      <c r="I62" s="136">
        <v>1</v>
      </c>
      <c r="J62" s="230"/>
      <c r="K62" s="230"/>
      <c r="L62" s="136" t="s">
        <v>1468</v>
      </c>
      <c r="M62" s="230"/>
      <c r="N62" s="230"/>
      <c r="O62" s="67">
        <v>0.75</v>
      </c>
      <c r="P62" s="67">
        <v>0.75</v>
      </c>
      <c r="Q62" s="136"/>
      <c r="R62" s="136" t="s">
        <v>1324</v>
      </c>
      <c r="S62" s="136">
        <v>1</v>
      </c>
      <c r="T62" s="136" t="s">
        <v>1325</v>
      </c>
      <c r="U62" s="67">
        <v>1.1000000000000001</v>
      </c>
      <c r="V62" s="66">
        <f t="shared" si="0"/>
        <v>1.1000000000000001</v>
      </c>
      <c r="W62" s="22" t="s">
        <v>1459</v>
      </c>
      <c r="X62" s="22"/>
      <c r="Y62" s="6" t="s">
        <v>1460</v>
      </c>
      <c r="Z62" s="19" t="s">
        <v>20</v>
      </c>
      <c r="AA62" s="142"/>
      <c r="AB62" s="113"/>
      <c r="AC62" s="113"/>
    </row>
    <row r="63" spans="1:29" ht="57" customHeight="1" x14ac:dyDescent="0.25">
      <c r="A63" s="154">
        <v>57</v>
      </c>
      <c r="B63" s="136" t="s">
        <v>1508</v>
      </c>
      <c r="C63" s="136">
        <v>142.79403500000001</v>
      </c>
      <c r="D63" s="156">
        <v>46.646199000000003</v>
      </c>
      <c r="E63" s="136"/>
      <c r="F63" s="136" t="s">
        <v>794</v>
      </c>
      <c r="G63" s="136" t="s">
        <v>1457</v>
      </c>
      <c r="H63" s="154"/>
      <c r="I63" s="136">
        <v>1</v>
      </c>
      <c r="J63" s="230"/>
      <c r="K63" s="230"/>
      <c r="L63" s="136" t="s">
        <v>1468</v>
      </c>
      <c r="M63" s="230"/>
      <c r="N63" s="230"/>
      <c r="O63" s="67">
        <f t="shared" si="1"/>
        <v>0.75</v>
      </c>
      <c r="P63" s="67">
        <v>0.75</v>
      </c>
      <c r="Q63" s="136"/>
      <c r="R63" s="136" t="s">
        <v>1324</v>
      </c>
      <c r="S63" s="136">
        <v>1</v>
      </c>
      <c r="T63" s="136" t="s">
        <v>1325</v>
      </c>
      <c r="U63" s="67">
        <v>1.1000000000000001</v>
      </c>
      <c r="V63" s="66">
        <f t="shared" si="0"/>
        <v>1.1000000000000001</v>
      </c>
      <c r="W63" s="22" t="s">
        <v>1459</v>
      </c>
      <c r="X63" s="22"/>
      <c r="Y63" s="6" t="s">
        <v>1460</v>
      </c>
      <c r="Z63" s="19" t="s">
        <v>20</v>
      </c>
      <c r="AA63" s="142"/>
      <c r="AB63" s="113"/>
      <c r="AC63" s="113"/>
    </row>
    <row r="64" spans="1:29" ht="57" customHeight="1" x14ac:dyDescent="0.25">
      <c r="A64" s="154">
        <v>58</v>
      </c>
      <c r="B64" s="136" t="s">
        <v>3133</v>
      </c>
      <c r="C64" s="136" t="s">
        <v>2922</v>
      </c>
      <c r="D64" s="156" t="s">
        <v>2923</v>
      </c>
      <c r="E64" s="136"/>
      <c r="F64" s="136" t="s">
        <v>794</v>
      </c>
      <c r="G64" s="136" t="s">
        <v>1457</v>
      </c>
      <c r="H64" s="154"/>
      <c r="I64" s="136">
        <v>2</v>
      </c>
      <c r="J64" s="230"/>
      <c r="K64" s="230"/>
      <c r="L64" s="136" t="s">
        <v>1468</v>
      </c>
      <c r="M64" s="230"/>
      <c r="N64" s="230"/>
      <c r="O64" s="67">
        <f t="shared" si="1"/>
        <v>0.75</v>
      </c>
      <c r="P64" s="67">
        <v>1.5</v>
      </c>
      <c r="Q64" s="136"/>
      <c r="R64" s="136" t="s">
        <v>1324</v>
      </c>
      <c r="S64" s="136">
        <v>2</v>
      </c>
      <c r="T64" s="136" t="s">
        <v>1325</v>
      </c>
      <c r="U64" s="67">
        <v>1.1000000000000001</v>
      </c>
      <c r="V64" s="66">
        <f t="shared" si="0"/>
        <v>2.2000000000000002</v>
      </c>
      <c r="W64" s="22" t="s">
        <v>1459</v>
      </c>
      <c r="X64" s="22"/>
      <c r="Y64" s="6" t="s">
        <v>1460</v>
      </c>
      <c r="Z64" s="19" t="s">
        <v>20</v>
      </c>
      <c r="AA64" s="142"/>
      <c r="AB64" s="113"/>
      <c r="AC64" s="113"/>
    </row>
    <row r="65" spans="1:29" ht="57" customHeight="1" x14ac:dyDescent="0.25">
      <c r="A65" s="154">
        <v>59</v>
      </c>
      <c r="B65" s="136" t="s">
        <v>3134</v>
      </c>
      <c r="C65" s="136" t="s">
        <v>3135</v>
      </c>
      <c r="D65" s="156" t="s">
        <v>3136</v>
      </c>
      <c r="E65" s="136"/>
      <c r="F65" s="136" t="s">
        <v>3132</v>
      </c>
      <c r="G65" s="136" t="s">
        <v>1457</v>
      </c>
      <c r="H65" s="154"/>
      <c r="I65" s="136">
        <v>1</v>
      </c>
      <c r="J65" s="230"/>
      <c r="K65" s="230"/>
      <c r="L65" s="136" t="s">
        <v>1468</v>
      </c>
      <c r="M65" s="230"/>
      <c r="N65" s="230"/>
      <c r="O65" s="67">
        <v>0.75</v>
      </c>
      <c r="P65" s="67">
        <v>0.75</v>
      </c>
      <c r="Q65" s="136"/>
      <c r="R65" s="136" t="s">
        <v>1324</v>
      </c>
      <c r="S65" s="136">
        <v>1</v>
      </c>
      <c r="T65" s="136" t="s">
        <v>1325</v>
      </c>
      <c r="U65" s="67">
        <v>1.1000000000000001</v>
      </c>
      <c r="V65" s="67">
        <v>1.1000000000000001</v>
      </c>
      <c r="W65" s="22" t="s">
        <v>1459</v>
      </c>
      <c r="X65" s="22"/>
      <c r="Y65" s="6" t="s">
        <v>1460</v>
      </c>
      <c r="Z65" s="19" t="s">
        <v>20</v>
      </c>
      <c r="AA65" s="142"/>
      <c r="AB65" s="113"/>
      <c r="AC65" s="113"/>
    </row>
    <row r="66" spans="1:29" ht="57" customHeight="1" x14ac:dyDescent="0.25">
      <c r="A66" s="154">
        <v>60</v>
      </c>
      <c r="B66" s="136" t="s">
        <v>1509</v>
      </c>
      <c r="C66" s="136">
        <v>142.762124</v>
      </c>
      <c r="D66" s="156">
        <v>46.646932999999997</v>
      </c>
      <c r="E66" s="136"/>
      <c r="F66" s="136" t="s">
        <v>794</v>
      </c>
      <c r="G66" s="136" t="s">
        <v>1457</v>
      </c>
      <c r="H66" s="154"/>
      <c r="I66" s="136">
        <v>1</v>
      </c>
      <c r="J66" s="230"/>
      <c r="K66" s="230"/>
      <c r="L66" s="136" t="s">
        <v>1458</v>
      </c>
      <c r="M66" s="230"/>
      <c r="N66" s="230"/>
      <c r="O66" s="67">
        <f t="shared" si="1"/>
        <v>7.8</v>
      </c>
      <c r="P66" s="67">
        <v>7.8</v>
      </c>
      <c r="Q66" s="136"/>
      <c r="R66" s="136" t="s">
        <v>1324</v>
      </c>
      <c r="S66" s="136">
        <v>1</v>
      </c>
      <c r="T66" s="136" t="s">
        <v>1325</v>
      </c>
      <c r="U66" s="67">
        <v>1.1000000000000001</v>
      </c>
      <c r="V66" s="66">
        <f t="shared" si="0"/>
        <v>1.1000000000000001</v>
      </c>
      <c r="W66" s="22" t="s">
        <v>1459</v>
      </c>
      <c r="X66" s="22"/>
      <c r="Y66" s="6" t="s">
        <v>1460</v>
      </c>
      <c r="Z66" s="19" t="s">
        <v>801</v>
      </c>
      <c r="AA66" s="142"/>
      <c r="AB66" s="113"/>
      <c r="AC66" s="113"/>
    </row>
    <row r="67" spans="1:29" ht="57" customHeight="1" x14ac:dyDescent="0.25">
      <c r="A67" s="154">
        <v>61</v>
      </c>
      <c r="B67" s="136" t="s">
        <v>1510</v>
      </c>
      <c r="C67" s="136">
        <v>142.78557900000001</v>
      </c>
      <c r="D67" s="156">
        <v>46.627930999999997</v>
      </c>
      <c r="E67" s="136"/>
      <c r="F67" s="136" t="s">
        <v>794</v>
      </c>
      <c r="G67" s="136" t="s">
        <v>1457</v>
      </c>
      <c r="H67" s="154"/>
      <c r="I67" s="136">
        <v>1</v>
      </c>
      <c r="J67" s="230"/>
      <c r="K67" s="230"/>
      <c r="L67" s="136" t="s">
        <v>1458</v>
      </c>
      <c r="M67" s="230"/>
      <c r="N67" s="230"/>
      <c r="O67" s="67">
        <v>7.8</v>
      </c>
      <c r="P67" s="67">
        <v>7.8</v>
      </c>
      <c r="Q67" s="136"/>
      <c r="R67" s="136" t="s">
        <v>1324</v>
      </c>
      <c r="S67" s="136">
        <v>1</v>
      </c>
      <c r="T67" s="136" t="s">
        <v>1325</v>
      </c>
      <c r="U67" s="67">
        <v>1.1000000000000001</v>
      </c>
      <c r="V67" s="66">
        <f t="shared" si="0"/>
        <v>1.1000000000000001</v>
      </c>
      <c r="W67" s="22" t="s">
        <v>1459</v>
      </c>
      <c r="X67" s="22"/>
      <c r="Y67" s="6" t="s">
        <v>1460</v>
      </c>
      <c r="Z67" s="19" t="s">
        <v>801</v>
      </c>
      <c r="AA67" s="142"/>
      <c r="AB67" s="113"/>
      <c r="AC67" s="113"/>
    </row>
    <row r="68" spans="1:29" ht="57" customHeight="1" x14ac:dyDescent="0.25">
      <c r="A68" s="154">
        <v>62</v>
      </c>
      <c r="B68" s="136" t="s">
        <v>1511</v>
      </c>
      <c r="C68" s="136" t="s">
        <v>2924</v>
      </c>
      <c r="D68" s="156" t="s">
        <v>2925</v>
      </c>
      <c r="E68" s="136"/>
      <c r="F68" s="136" t="s">
        <v>794</v>
      </c>
      <c r="G68" s="136" t="s">
        <v>1457</v>
      </c>
      <c r="H68" s="154"/>
      <c r="I68" s="136">
        <v>2</v>
      </c>
      <c r="J68" s="230"/>
      <c r="K68" s="230"/>
      <c r="L68" s="136" t="s">
        <v>1468</v>
      </c>
      <c r="M68" s="230"/>
      <c r="N68" s="230"/>
      <c r="O68" s="67">
        <f t="shared" si="1"/>
        <v>0.75</v>
      </c>
      <c r="P68" s="67">
        <v>1.5</v>
      </c>
      <c r="Q68" s="136"/>
      <c r="R68" s="136" t="s">
        <v>1324</v>
      </c>
      <c r="S68" s="136">
        <v>2</v>
      </c>
      <c r="T68" s="136" t="s">
        <v>1325</v>
      </c>
      <c r="U68" s="67">
        <v>1.1000000000000001</v>
      </c>
      <c r="V68" s="66">
        <f t="shared" si="0"/>
        <v>2.2000000000000002</v>
      </c>
      <c r="W68" s="22" t="s">
        <v>1459</v>
      </c>
      <c r="X68" s="22"/>
      <c r="Y68" s="6" t="s">
        <v>1460</v>
      </c>
      <c r="Z68" s="19" t="s">
        <v>20</v>
      </c>
      <c r="AA68" s="142"/>
      <c r="AB68" s="113"/>
      <c r="AC68" s="113"/>
    </row>
    <row r="69" spans="1:29" ht="57" customHeight="1" x14ac:dyDescent="0.25">
      <c r="A69" s="154">
        <v>63</v>
      </c>
      <c r="B69" s="136" t="s">
        <v>1512</v>
      </c>
      <c r="C69" s="136" t="s">
        <v>2926</v>
      </c>
      <c r="D69" s="156" t="s">
        <v>2927</v>
      </c>
      <c r="E69" s="136"/>
      <c r="F69" s="136" t="s">
        <v>794</v>
      </c>
      <c r="G69" s="136" t="s">
        <v>1457</v>
      </c>
      <c r="H69" s="154"/>
      <c r="I69" s="136">
        <v>1</v>
      </c>
      <c r="J69" s="230"/>
      <c r="K69" s="230"/>
      <c r="L69" s="136" t="s">
        <v>1458</v>
      </c>
      <c r="M69" s="230"/>
      <c r="N69" s="230"/>
      <c r="O69" s="67">
        <f t="shared" si="1"/>
        <v>7.8</v>
      </c>
      <c r="P69" s="67">
        <v>7.8</v>
      </c>
      <c r="Q69" s="136"/>
      <c r="R69" s="136" t="s">
        <v>1324</v>
      </c>
      <c r="S69" s="136">
        <v>1</v>
      </c>
      <c r="T69" s="136" t="s">
        <v>1325</v>
      </c>
      <c r="U69" s="67">
        <v>1.1000000000000001</v>
      </c>
      <c r="V69" s="66">
        <f t="shared" si="0"/>
        <v>1.1000000000000001</v>
      </c>
      <c r="W69" s="22" t="s">
        <v>1459</v>
      </c>
      <c r="X69" s="22"/>
      <c r="Y69" s="6" t="s">
        <v>1460</v>
      </c>
      <c r="Z69" s="19" t="s">
        <v>801</v>
      </c>
      <c r="AA69" s="142"/>
      <c r="AB69" s="113"/>
      <c r="AC69" s="113"/>
    </row>
    <row r="70" spans="1:29" ht="57" customHeight="1" x14ac:dyDescent="0.25">
      <c r="A70" s="154">
        <v>64</v>
      </c>
      <c r="B70" s="136" t="s">
        <v>1513</v>
      </c>
      <c r="C70" s="136" t="s">
        <v>2928</v>
      </c>
      <c r="D70" s="156" t="s">
        <v>2929</v>
      </c>
      <c r="E70" s="136"/>
      <c r="F70" s="136" t="s">
        <v>794</v>
      </c>
      <c r="G70" s="136" t="s">
        <v>1457</v>
      </c>
      <c r="H70" s="154"/>
      <c r="I70" s="136">
        <v>1</v>
      </c>
      <c r="J70" s="230"/>
      <c r="K70" s="230"/>
      <c r="L70" s="136" t="s">
        <v>1458</v>
      </c>
      <c r="M70" s="230"/>
      <c r="N70" s="230"/>
      <c r="O70" s="67">
        <f t="shared" si="1"/>
        <v>7.8</v>
      </c>
      <c r="P70" s="67">
        <v>7.8</v>
      </c>
      <c r="Q70" s="136"/>
      <c r="R70" s="136" t="s">
        <v>1324</v>
      </c>
      <c r="S70" s="136">
        <v>1</v>
      </c>
      <c r="T70" s="136" t="s">
        <v>1325</v>
      </c>
      <c r="U70" s="67">
        <v>1.1000000000000001</v>
      </c>
      <c r="V70" s="66">
        <f t="shared" si="0"/>
        <v>1.1000000000000001</v>
      </c>
      <c r="W70" s="22" t="s">
        <v>1459</v>
      </c>
      <c r="X70" s="22"/>
      <c r="Y70" s="6" t="s">
        <v>1460</v>
      </c>
      <c r="Z70" s="19" t="s">
        <v>801</v>
      </c>
      <c r="AA70" s="142"/>
      <c r="AB70" s="113"/>
      <c r="AC70" s="113"/>
    </row>
    <row r="71" spans="1:29" ht="57" customHeight="1" x14ac:dyDescent="0.25">
      <c r="A71" s="154">
        <v>65</v>
      </c>
      <c r="B71" s="136" t="s">
        <v>1514</v>
      </c>
      <c r="C71" s="136" t="s">
        <v>2930</v>
      </c>
      <c r="D71" s="156" t="s">
        <v>2931</v>
      </c>
      <c r="E71" s="136"/>
      <c r="F71" s="136" t="s">
        <v>794</v>
      </c>
      <c r="G71" s="136" t="s">
        <v>1457</v>
      </c>
      <c r="H71" s="154"/>
      <c r="I71" s="136">
        <v>3</v>
      </c>
      <c r="J71" s="230"/>
      <c r="K71" s="230"/>
      <c r="L71" s="136" t="s">
        <v>938</v>
      </c>
      <c r="M71" s="230"/>
      <c r="N71" s="230"/>
      <c r="O71" s="67">
        <f t="shared" si="1"/>
        <v>1.0999999999999999</v>
      </c>
      <c r="P71" s="67">
        <v>3.3</v>
      </c>
      <c r="Q71" s="136" t="s">
        <v>1323</v>
      </c>
      <c r="R71" s="136" t="s">
        <v>1324</v>
      </c>
      <c r="S71" s="136">
        <v>3</v>
      </c>
      <c r="T71" s="136" t="s">
        <v>1325</v>
      </c>
      <c r="U71" s="67">
        <v>1.1000000000000001</v>
      </c>
      <c r="V71" s="66">
        <f t="shared" si="0"/>
        <v>3.3000000000000003</v>
      </c>
      <c r="W71" s="22" t="s">
        <v>1459</v>
      </c>
      <c r="X71" s="22"/>
      <c r="Y71" s="6" t="s">
        <v>1460</v>
      </c>
      <c r="Z71" s="19" t="s">
        <v>20</v>
      </c>
      <c r="AA71" s="142"/>
      <c r="AB71" s="113"/>
      <c r="AC71" s="113"/>
    </row>
    <row r="72" spans="1:29" ht="57" customHeight="1" x14ac:dyDescent="0.25">
      <c r="A72" s="154">
        <v>66</v>
      </c>
      <c r="B72" s="136" t="s">
        <v>1515</v>
      </c>
      <c r="C72" s="136" t="s">
        <v>2932</v>
      </c>
      <c r="D72" s="156" t="s">
        <v>2933</v>
      </c>
      <c r="E72" s="136"/>
      <c r="F72" s="136" t="s">
        <v>794</v>
      </c>
      <c r="G72" s="136" t="s">
        <v>1457</v>
      </c>
      <c r="H72" s="154"/>
      <c r="I72" s="136">
        <v>3</v>
      </c>
      <c r="J72" s="230"/>
      <c r="K72" s="230"/>
      <c r="L72" s="136" t="s">
        <v>938</v>
      </c>
      <c r="M72" s="230"/>
      <c r="N72" s="230"/>
      <c r="O72" s="67">
        <v>1.1000000000000001</v>
      </c>
      <c r="P72" s="67">
        <v>3.3</v>
      </c>
      <c r="Q72" s="136" t="s">
        <v>1323</v>
      </c>
      <c r="R72" s="136" t="s">
        <v>1324</v>
      </c>
      <c r="S72" s="136">
        <v>3</v>
      </c>
      <c r="T72" s="136" t="s">
        <v>1325</v>
      </c>
      <c r="U72" s="67">
        <v>1.1000000000000001</v>
      </c>
      <c r="V72" s="66">
        <f t="shared" si="0"/>
        <v>3.3000000000000003</v>
      </c>
      <c r="W72" s="22" t="s">
        <v>1459</v>
      </c>
      <c r="X72" s="22"/>
      <c r="Y72" s="6" t="s">
        <v>1460</v>
      </c>
      <c r="Z72" s="19" t="s">
        <v>20</v>
      </c>
      <c r="AA72" s="142"/>
      <c r="AB72" s="113"/>
      <c r="AC72" s="113"/>
    </row>
    <row r="73" spans="1:29" ht="57" customHeight="1" x14ac:dyDescent="0.25">
      <c r="A73" s="154">
        <v>67</v>
      </c>
      <c r="B73" s="136" t="s">
        <v>1516</v>
      </c>
      <c r="C73" s="136" t="s">
        <v>2934</v>
      </c>
      <c r="D73" s="156" t="s">
        <v>2935</v>
      </c>
      <c r="E73" s="136"/>
      <c r="F73" s="136" t="s">
        <v>794</v>
      </c>
      <c r="G73" s="136" t="s">
        <v>1457</v>
      </c>
      <c r="H73" s="154"/>
      <c r="I73" s="136">
        <v>1</v>
      </c>
      <c r="J73" s="230"/>
      <c r="K73" s="230"/>
      <c r="L73" s="136" t="s">
        <v>1458</v>
      </c>
      <c r="M73" s="230"/>
      <c r="N73" s="230"/>
      <c r="O73" s="67">
        <f t="shared" ref="O73:O134" si="2">P73/I73</f>
        <v>7.8</v>
      </c>
      <c r="P73" s="67">
        <v>7.8</v>
      </c>
      <c r="Q73" s="136"/>
      <c r="R73" s="136" t="s">
        <v>1324</v>
      </c>
      <c r="S73" s="136">
        <v>1</v>
      </c>
      <c r="T73" s="136" t="s">
        <v>1325</v>
      </c>
      <c r="U73" s="67">
        <v>1.1000000000000001</v>
      </c>
      <c r="V73" s="66">
        <f t="shared" ref="V73:V135" si="3">S73*U73</f>
        <v>1.1000000000000001</v>
      </c>
      <c r="W73" s="22" t="s">
        <v>1459</v>
      </c>
      <c r="X73" s="22"/>
      <c r="Y73" s="6" t="s">
        <v>1460</v>
      </c>
      <c r="Z73" s="19" t="s">
        <v>20</v>
      </c>
      <c r="AA73" s="142"/>
      <c r="AB73" s="113"/>
      <c r="AC73" s="113"/>
    </row>
    <row r="74" spans="1:29" ht="57" customHeight="1" x14ac:dyDescent="0.25">
      <c r="A74" s="154">
        <v>68</v>
      </c>
      <c r="B74" s="136" t="s">
        <v>3137</v>
      </c>
      <c r="C74" s="136" t="s">
        <v>3138</v>
      </c>
      <c r="D74" s="156" t="s">
        <v>3139</v>
      </c>
      <c r="E74" s="136"/>
      <c r="F74" s="136" t="s">
        <v>794</v>
      </c>
      <c r="G74" s="136" t="s">
        <v>1457</v>
      </c>
      <c r="H74" s="154"/>
      <c r="I74" s="136">
        <v>2</v>
      </c>
      <c r="J74" s="230"/>
      <c r="K74" s="230"/>
      <c r="L74" s="136" t="s">
        <v>938</v>
      </c>
      <c r="M74" s="230"/>
      <c r="N74" s="230"/>
      <c r="O74" s="67">
        <v>1.1000000000000001</v>
      </c>
      <c r="P74" s="67">
        <v>2.2000000000000002</v>
      </c>
      <c r="Q74" s="136" t="s">
        <v>1323</v>
      </c>
      <c r="R74" s="136" t="s">
        <v>1324</v>
      </c>
      <c r="S74" s="136">
        <v>2</v>
      </c>
      <c r="T74" s="136" t="s">
        <v>1325</v>
      </c>
      <c r="U74" s="67">
        <v>1.1000000000000001</v>
      </c>
      <c r="V74" s="67">
        <v>1.1000000000000001</v>
      </c>
      <c r="W74" s="22" t="s">
        <v>1459</v>
      </c>
      <c r="X74" s="22"/>
      <c r="Y74" s="6" t="s">
        <v>1460</v>
      </c>
      <c r="Z74" s="19" t="s">
        <v>20</v>
      </c>
      <c r="AA74" s="142"/>
      <c r="AB74" s="113"/>
      <c r="AC74" s="113"/>
    </row>
    <row r="75" spans="1:29" ht="57" customHeight="1" x14ac:dyDescent="0.25">
      <c r="A75" s="154">
        <v>69</v>
      </c>
      <c r="B75" s="136" t="s">
        <v>1517</v>
      </c>
      <c r="C75" s="136" t="s">
        <v>2936</v>
      </c>
      <c r="D75" s="156" t="s">
        <v>2937</v>
      </c>
      <c r="E75" s="136"/>
      <c r="F75" s="136" t="s">
        <v>794</v>
      </c>
      <c r="G75" s="136" t="s">
        <v>1457</v>
      </c>
      <c r="H75" s="154"/>
      <c r="I75" s="136">
        <v>3</v>
      </c>
      <c r="J75" s="230"/>
      <c r="K75" s="230"/>
      <c r="L75" s="136" t="s">
        <v>938</v>
      </c>
      <c r="M75" s="230"/>
      <c r="N75" s="230"/>
      <c r="O75" s="67">
        <f t="shared" si="2"/>
        <v>1.0999999999999999</v>
      </c>
      <c r="P75" s="67">
        <v>3.3</v>
      </c>
      <c r="Q75" s="136" t="s">
        <v>1323</v>
      </c>
      <c r="R75" s="136" t="s">
        <v>1324</v>
      </c>
      <c r="S75" s="136">
        <v>3</v>
      </c>
      <c r="T75" s="136" t="s">
        <v>1325</v>
      </c>
      <c r="U75" s="67">
        <v>1.1000000000000001</v>
      </c>
      <c r="V75" s="66">
        <f t="shared" si="3"/>
        <v>3.3000000000000003</v>
      </c>
      <c r="W75" s="22" t="s">
        <v>1459</v>
      </c>
      <c r="X75" s="22"/>
      <c r="Y75" s="6" t="s">
        <v>1460</v>
      </c>
      <c r="Z75" s="19" t="s">
        <v>20</v>
      </c>
      <c r="AA75" s="142"/>
      <c r="AB75" s="113"/>
      <c r="AC75" s="113"/>
    </row>
    <row r="76" spans="1:29" ht="57" customHeight="1" x14ac:dyDescent="0.25">
      <c r="A76" s="154">
        <v>70</v>
      </c>
      <c r="B76" s="136" t="s">
        <v>1518</v>
      </c>
      <c r="C76" s="136" t="s">
        <v>2938</v>
      </c>
      <c r="D76" s="156" t="s">
        <v>2939</v>
      </c>
      <c r="E76" s="136"/>
      <c r="F76" s="136" t="s">
        <v>794</v>
      </c>
      <c r="G76" s="136" t="s">
        <v>1457</v>
      </c>
      <c r="H76" s="154"/>
      <c r="I76" s="136">
        <v>5</v>
      </c>
      <c r="J76" s="230"/>
      <c r="K76" s="230"/>
      <c r="L76" s="136" t="s">
        <v>938</v>
      </c>
      <c r="M76" s="230"/>
      <c r="N76" s="230"/>
      <c r="O76" s="67">
        <f t="shared" si="2"/>
        <v>1.1000000000000001</v>
      </c>
      <c r="P76" s="67">
        <v>5.5</v>
      </c>
      <c r="Q76" s="136" t="s">
        <v>1323</v>
      </c>
      <c r="R76" s="136" t="s">
        <v>1324</v>
      </c>
      <c r="S76" s="136">
        <v>5</v>
      </c>
      <c r="T76" s="136" t="s">
        <v>1325</v>
      </c>
      <c r="U76" s="67">
        <v>1.1000000000000001</v>
      </c>
      <c r="V76" s="66">
        <f t="shared" si="3"/>
        <v>5.5</v>
      </c>
      <c r="W76" s="22" t="s">
        <v>1459</v>
      </c>
      <c r="X76" s="22"/>
      <c r="Y76" s="6" t="s">
        <v>1460</v>
      </c>
      <c r="Z76" s="19" t="s">
        <v>20</v>
      </c>
      <c r="AA76" s="142"/>
      <c r="AB76" s="113"/>
      <c r="AC76" s="113"/>
    </row>
    <row r="77" spans="1:29" ht="57" customHeight="1" x14ac:dyDescent="0.25">
      <c r="A77" s="154">
        <v>71</v>
      </c>
      <c r="B77" s="136" t="s">
        <v>1519</v>
      </c>
      <c r="C77" s="136" t="s">
        <v>2940</v>
      </c>
      <c r="D77" s="156" t="s">
        <v>2941</v>
      </c>
      <c r="E77" s="136"/>
      <c r="F77" s="136" t="s">
        <v>794</v>
      </c>
      <c r="G77" s="136" t="s">
        <v>1457</v>
      </c>
      <c r="H77" s="154"/>
      <c r="I77" s="136">
        <v>4</v>
      </c>
      <c r="J77" s="230"/>
      <c r="K77" s="230"/>
      <c r="L77" s="136" t="s">
        <v>938</v>
      </c>
      <c r="M77" s="230"/>
      <c r="N77" s="230"/>
      <c r="O77" s="67">
        <v>1.1000000000000001</v>
      </c>
      <c r="P77" s="67">
        <v>4.4000000000000004</v>
      </c>
      <c r="Q77" s="136" t="s">
        <v>1323</v>
      </c>
      <c r="R77" s="136" t="s">
        <v>1324</v>
      </c>
      <c r="S77" s="136">
        <v>4</v>
      </c>
      <c r="T77" s="136" t="s">
        <v>1325</v>
      </c>
      <c r="U77" s="67">
        <v>1.1000000000000001</v>
      </c>
      <c r="V77" s="66">
        <f t="shared" si="3"/>
        <v>4.4000000000000004</v>
      </c>
      <c r="W77" s="22" t="s">
        <v>1459</v>
      </c>
      <c r="X77" s="22"/>
      <c r="Y77" s="6" t="s">
        <v>1460</v>
      </c>
      <c r="Z77" s="19" t="s">
        <v>20</v>
      </c>
      <c r="AA77" s="142"/>
      <c r="AB77" s="113"/>
      <c r="AC77" s="113"/>
    </row>
    <row r="78" spans="1:29" ht="57" customHeight="1" x14ac:dyDescent="0.25">
      <c r="A78" s="154">
        <v>72</v>
      </c>
      <c r="B78" s="136" t="s">
        <v>1520</v>
      </c>
      <c r="C78" s="136" t="s">
        <v>2942</v>
      </c>
      <c r="D78" s="156" t="s">
        <v>2943</v>
      </c>
      <c r="E78" s="136"/>
      <c r="F78" s="136" t="s">
        <v>794</v>
      </c>
      <c r="G78" s="136" t="s">
        <v>1457</v>
      </c>
      <c r="H78" s="154"/>
      <c r="I78" s="136">
        <v>5</v>
      </c>
      <c r="J78" s="230"/>
      <c r="K78" s="230"/>
      <c r="L78" s="136" t="s">
        <v>938</v>
      </c>
      <c r="M78" s="230"/>
      <c r="N78" s="230"/>
      <c r="O78" s="67">
        <f t="shared" si="2"/>
        <v>1.1000000000000001</v>
      </c>
      <c r="P78" s="67">
        <v>5.5</v>
      </c>
      <c r="Q78" s="136" t="s">
        <v>1323</v>
      </c>
      <c r="R78" s="136" t="s">
        <v>1324</v>
      </c>
      <c r="S78" s="136">
        <v>5</v>
      </c>
      <c r="T78" s="136" t="s">
        <v>1325</v>
      </c>
      <c r="U78" s="67">
        <v>1.1000000000000001</v>
      </c>
      <c r="V78" s="66">
        <f t="shared" si="3"/>
        <v>5.5</v>
      </c>
      <c r="W78" s="22" t="s">
        <v>1459</v>
      </c>
      <c r="X78" s="22"/>
      <c r="Y78" s="6" t="s">
        <v>1460</v>
      </c>
      <c r="Z78" s="19" t="s">
        <v>20</v>
      </c>
      <c r="AA78" s="142"/>
      <c r="AB78" s="113"/>
      <c r="AC78" s="113"/>
    </row>
    <row r="79" spans="1:29" ht="57" customHeight="1" x14ac:dyDescent="0.25">
      <c r="A79" s="154">
        <v>73</v>
      </c>
      <c r="B79" s="136" t="s">
        <v>1521</v>
      </c>
      <c r="C79" s="136" t="s">
        <v>2944</v>
      </c>
      <c r="D79" s="156" t="s">
        <v>2945</v>
      </c>
      <c r="E79" s="136"/>
      <c r="F79" s="136" t="s">
        <v>794</v>
      </c>
      <c r="G79" s="136" t="s">
        <v>1457</v>
      </c>
      <c r="H79" s="154"/>
      <c r="I79" s="136">
        <v>4</v>
      </c>
      <c r="J79" s="230"/>
      <c r="K79" s="230"/>
      <c r="L79" s="136" t="s">
        <v>938</v>
      </c>
      <c r="M79" s="230"/>
      <c r="N79" s="230"/>
      <c r="O79" s="67">
        <v>1.1000000000000001</v>
      </c>
      <c r="P79" s="67">
        <v>4.4000000000000004</v>
      </c>
      <c r="Q79" s="136" t="s">
        <v>1323</v>
      </c>
      <c r="R79" s="136" t="s">
        <v>1324</v>
      </c>
      <c r="S79" s="136">
        <v>4</v>
      </c>
      <c r="T79" s="136" t="s">
        <v>1325</v>
      </c>
      <c r="U79" s="67">
        <v>1.1000000000000001</v>
      </c>
      <c r="V79" s="66">
        <f t="shared" si="3"/>
        <v>4.4000000000000004</v>
      </c>
      <c r="W79" s="22" t="s">
        <v>1459</v>
      </c>
      <c r="X79" s="22"/>
      <c r="Y79" s="6" t="s">
        <v>1460</v>
      </c>
      <c r="Z79" s="19" t="s">
        <v>20</v>
      </c>
      <c r="AA79" s="142"/>
      <c r="AB79" s="113"/>
      <c r="AC79" s="113"/>
    </row>
    <row r="80" spans="1:29" ht="57" customHeight="1" x14ac:dyDescent="0.25">
      <c r="A80" s="154">
        <v>74</v>
      </c>
      <c r="B80" s="136" t="s">
        <v>3140</v>
      </c>
      <c r="C80" s="136">
        <v>142.779394</v>
      </c>
      <c r="D80" s="156">
        <v>46.634872000000001</v>
      </c>
      <c r="E80" s="136"/>
      <c r="F80" s="136" t="s">
        <v>794</v>
      </c>
      <c r="G80" s="136" t="s">
        <v>1457</v>
      </c>
      <c r="H80" s="154"/>
      <c r="I80" s="136">
        <v>5</v>
      </c>
      <c r="J80" s="230"/>
      <c r="K80" s="230"/>
      <c r="L80" s="136" t="s">
        <v>938</v>
      </c>
      <c r="M80" s="230"/>
      <c r="N80" s="230"/>
      <c r="O80" s="67">
        <f t="shared" si="2"/>
        <v>1.1000000000000001</v>
      </c>
      <c r="P80" s="67">
        <v>5.5</v>
      </c>
      <c r="Q80" s="136" t="s">
        <v>1323</v>
      </c>
      <c r="R80" s="136" t="s">
        <v>1324</v>
      </c>
      <c r="S80" s="136">
        <v>5</v>
      </c>
      <c r="T80" s="136" t="s">
        <v>1325</v>
      </c>
      <c r="U80" s="67">
        <v>1.1000000000000001</v>
      </c>
      <c r="V80" s="66">
        <f t="shared" si="3"/>
        <v>5.5</v>
      </c>
      <c r="W80" s="22" t="s">
        <v>1459</v>
      </c>
      <c r="X80" s="22"/>
      <c r="Y80" s="6" t="s">
        <v>1460</v>
      </c>
      <c r="Z80" s="19" t="s">
        <v>20</v>
      </c>
      <c r="AA80" s="142"/>
      <c r="AB80" s="113"/>
      <c r="AC80" s="113"/>
    </row>
    <row r="81" spans="1:29" ht="57" customHeight="1" x14ac:dyDescent="0.25">
      <c r="A81" s="154">
        <v>75</v>
      </c>
      <c r="B81" s="136" t="s">
        <v>1522</v>
      </c>
      <c r="C81" s="136">
        <v>142.778064</v>
      </c>
      <c r="D81" s="156">
        <v>46.633437000000001</v>
      </c>
      <c r="E81" s="136"/>
      <c r="F81" s="136" t="s">
        <v>794</v>
      </c>
      <c r="G81" s="136" t="s">
        <v>1457</v>
      </c>
      <c r="H81" s="154"/>
      <c r="I81" s="136">
        <v>3</v>
      </c>
      <c r="J81" s="230"/>
      <c r="K81" s="230"/>
      <c r="L81" s="136" t="s">
        <v>938</v>
      </c>
      <c r="M81" s="230"/>
      <c r="N81" s="230"/>
      <c r="O81" s="67">
        <f t="shared" si="2"/>
        <v>1.0999999999999999</v>
      </c>
      <c r="P81" s="67">
        <v>3.3</v>
      </c>
      <c r="Q81" s="136" t="s">
        <v>1323</v>
      </c>
      <c r="R81" s="136" t="s">
        <v>1324</v>
      </c>
      <c r="S81" s="136">
        <v>3</v>
      </c>
      <c r="T81" s="136" t="s">
        <v>1325</v>
      </c>
      <c r="U81" s="67">
        <v>1.1000000000000001</v>
      </c>
      <c r="V81" s="66">
        <f t="shared" si="3"/>
        <v>3.3000000000000003</v>
      </c>
      <c r="W81" s="22" t="s">
        <v>1459</v>
      </c>
      <c r="X81" s="22"/>
      <c r="Y81" s="6" t="s">
        <v>1460</v>
      </c>
      <c r="Z81" s="19" t="s">
        <v>20</v>
      </c>
      <c r="AA81" s="142"/>
      <c r="AB81" s="113"/>
      <c r="AC81" s="113"/>
    </row>
    <row r="82" spans="1:29" ht="57" customHeight="1" x14ac:dyDescent="0.25">
      <c r="A82" s="154">
        <v>76</v>
      </c>
      <c r="B82" s="136" t="s">
        <v>1523</v>
      </c>
      <c r="C82" s="136" t="s">
        <v>2946</v>
      </c>
      <c r="D82" s="156" t="s">
        <v>2947</v>
      </c>
      <c r="E82" s="136"/>
      <c r="F82" s="136" t="s">
        <v>794</v>
      </c>
      <c r="G82" s="136" t="s">
        <v>1457</v>
      </c>
      <c r="H82" s="154"/>
      <c r="I82" s="136">
        <v>4</v>
      </c>
      <c r="J82" s="230"/>
      <c r="K82" s="230"/>
      <c r="L82" s="136" t="s">
        <v>938</v>
      </c>
      <c r="M82" s="230"/>
      <c r="N82" s="230"/>
      <c r="O82" s="67">
        <v>1.1000000000000001</v>
      </c>
      <c r="P82" s="67">
        <v>4.4000000000000004</v>
      </c>
      <c r="Q82" s="136" t="s">
        <v>1323</v>
      </c>
      <c r="R82" s="136" t="s">
        <v>1324</v>
      </c>
      <c r="S82" s="136">
        <v>4</v>
      </c>
      <c r="T82" s="136" t="s">
        <v>1325</v>
      </c>
      <c r="U82" s="67">
        <v>1.1000000000000001</v>
      </c>
      <c r="V82" s="66">
        <f t="shared" si="3"/>
        <v>4.4000000000000004</v>
      </c>
      <c r="W82" s="22" t="s">
        <v>1459</v>
      </c>
      <c r="X82" s="22"/>
      <c r="Y82" s="6" t="s">
        <v>1460</v>
      </c>
      <c r="Z82" s="19" t="s">
        <v>20</v>
      </c>
      <c r="AA82" s="142"/>
      <c r="AB82" s="113"/>
      <c r="AC82" s="113"/>
    </row>
    <row r="83" spans="1:29" ht="57" customHeight="1" x14ac:dyDescent="0.25">
      <c r="A83" s="154">
        <v>77</v>
      </c>
      <c r="B83" s="136" t="s">
        <v>1524</v>
      </c>
      <c r="C83" s="136">
        <v>142.78374199999999</v>
      </c>
      <c r="D83" s="156">
        <v>46.637937999999998</v>
      </c>
      <c r="E83" s="136"/>
      <c r="F83" s="136" t="s">
        <v>794</v>
      </c>
      <c r="G83" s="136" t="s">
        <v>1457</v>
      </c>
      <c r="H83" s="154"/>
      <c r="I83" s="136">
        <v>2</v>
      </c>
      <c r="J83" s="230"/>
      <c r="K83" s="230"/>
      <c r="L83" s="136" t="s">
        <v>938</v>
      </c>
      <c r="M83" s="230"/>
      <c r="N83" s="230"/>
      <c r="O83" s="67">
        <v>1.1000000000000001</v>
      </c>
      <c r="P83" s="67">
        <v>2.2000000000000002</v>
      </c>
      <c r="Q83" s="136" t="s">
        <v>1323</v>
      </c>
      <c r="R83" s="136" t="s">
        <v>1324</v>
      </c>
      <c r="S83" s="136">
        <v>2</v>
      </c>
      <c r="T83" s="136" t="s">
        <v>1325</v>
      </c>
      <c r="U83" s="67">
        <v>1.1000000000000001</v>
      </c>
      <c r="V83" s="66">
        <f t="shared" si="3"/>
        <v>2.2000000000000002</v>
      </c>
      <c r="W83" s="22" t="s">
        <v>1459</v>
      </c>
      <c r="X83" s="22"/>
      <c r="Y83" s="6" t="s">
        <v>1460</v>
      </c>
      <c r="Z83" s="19" t="s">
        <v>20</v>
      </c>
      <c r="AA83" s="142"/>
      <c r="AB83" s="113"/>
      <c r="AC83" s="113"/>
    </row>
    <row r="84" spans="1:29" ht="57" customHeight="1" x14ac:dyDescent="0.25">
      <c r="A84" s="154">
        <v>78</v>
      </c>
      <c r="B84" s="136" t="s">
        <v>1525</v>
      </c>
      <c r="C84" s="136" t="s">
        <v>2948</v>
      </c>
      <c r="D84" s="156" t="s">
        <v>2949</v>
      </c>
      <c r="E84" s="136"/>
      <c r="F84" s="136" t="s">
        <v>794</v>
      </c>
      <c r="G84" s="136" t="s">
        <v>1457</v>
      </c>
      <c r="H84" s="154"/>
      <c r="I84" s="136">
        <v>3</v>
      </c>
      <c r="J84" s="230"/>
      <c r="K84" s="230"/>
      <c r="L84" s="136" t="s">
        <v>938</v>
      </c>
      <c r="M84" s="230"/>
      <c r="N84" s="230"/>
      <c r="O84" s="67">
        <f t="shared" si="2"/>
        <v>1.0999999999999999</v>
      </c>
      <c r="P84" s="67">
        <v>3.3</v>
      </c>
      <c r="Q84" s="136" t="s">
        <v>1323</v>
      </c>
      <c r="R84" s="136" t="s">
        <v>1324</v>
      </c>
      <c r="S84" s="136">
        <v>3</v>
      </c>
      <c r="T84" s="136" t="s">
        <v>1325</v>
      </c>
      <c r="U84" s="67">
        <v>1.1000000000000001</v>
      </c>
      <c r="V84" s="66">
        <f t="shared" si="3"/>
        <v>3.3000000000000003</v>
      </c>
      <c r="W84" s="22" t="s">
        <v>1459</v>
      </c>
      <c r="X84" s="22"/>
      <c r="Y84" s="6" t="s">
        <v>1460</v>
      </c>
      <c r="Z84" s="19" t="s">
        <v>20</v>
      </c>
      <c r="AA84" s="142"/>
      <c r="AB84" s="113"/>
      <c r="AC84" s="113"/>
    </row>
    <row r="85" spans="1:29" ht="57" customHeight="1" x14ac:dyDescent="0.25">
      <c r="A85" s="154">
        <v>79</v>
      </c>
      <c r="B85" s="136" t="s">
        <v>1526</v>
      </c>
      <c r="C85" s="136">
        <v>142.78513899999999</v>
      </c>
      <c r="D85" s="156">
        <v>46.624521000000001</v>
      </c>
      <c r="E85" s="136"/>
      <c r="F85" s="136" t="s">
        <v>794</v>
      </c>
      <c r="G85" s="136" t="s">
        <v>1457</v>
      </c>
      <c r="H85" s="154"/>
      <c r="I85" s="136">
        <v>1</v>
      </c>
      <c r="J85" s="230"/>
      <c r="K85" s="230"/>
      <c r="L85" s="136" t="s">
        <v>1458</v>
      </c>
      <c r="M85" s="230"/>
      <c r="N85" s="230"/>
      <c r="O85" s="67">
        <f t="shared" si="2"/>
        <v>7.8</v>
      </c>
      <c r="P85" s="67">
        <v>7.8</v>
      </c>
      <c r="Q85" s="136"/>
      <c r="R85" s="136" t="s">
        <v>1324</v>
      </c>
      <c r="S85" s="136">
        <v>1</v>
      </c>
      <c r="T85" s="136" t="s">
        <v>1325</v>
      </c>
      <c r="U85" s="67">
        <v>1.1000000000000001</v>
      </c>
      <c r="V85" s="66">
        <f t="shared" si="3"/>
        <v>1.1000000000000001</v>
      </c>
      <c r="W85" s="22" t="s">
        <v>1459</v>
      </c>
      <c r="X85" s="22"/>
      <c r="Y85" s="6" t="s">
        <v>1460</v>
      </c>
      <c r="Z85" s="19" t="s">
        <v>20</v>
      </c>
      <c r="AA85" s="142"/>
      <c r="AB85" s="113"/>
      <c r="AC85" s="113"/>
    </row>
    <row r="86" spans="1:29" ht="57" customHeight="1" x14ac:dyDescent="0.25">
      <c r="A86" s="154">
        <v>80</v>
      </c>
      <c r="B86" s="136" t="s">
        <v>3141</v>
      </c>
      <c r="C86" s="136">
        <v>142.77012400000001</v>
      </c>
      <c r="D86" s="156">
        <v>46.614176999999998</v>
      </c>
      <c r="E86" s="136"/>
      <c r="F86" s="136" t="s">
        <v>794</v>
      </c>
      <c r="G86" s="136" t="s">
        <v>1457</v>
      </c>
      <c r="H86" s="154"/>
      <c r="I86" s="136">
        <v>5</v>
      </c>
      <c r="J86" s="230"/>
      <c r="K86" s="230"/>
      <c r="L86" s="136" t="s">
        <v>938</v>
      </c>
      <c r="M86" s="230"/>
      <c r="N86" s="230"/>
      <c r="O86" s="67">
        <f t="shared" si="2"/>
        <v>1.1000000000000001</v>
      </c>
      <c r="P86" s="67">
        <v>5.5</v>
      </c>
      <c r="Q86" s="136" t="s">
        <v>1323</v>
      </c>
      <c r="R86" s="136" t="s">
        <v>1324</v>
      </c>
      <c r="S86" s="136">
        <v>5</v>
      </c>
      <c r="T86" s="136" t="s">
        <v>1325</v>
      </c>
      <c r="U86" s="67">
        <v>1.1000000000000001</v>
      </c>
      <c r="V86" s="66">
        <f t="shared" si="3"/>
        <v>5.5</v>
      </c>
      <c r="W86" s="22" t="s">
        <v>1459</v>
      </c>
      <c r="X86" s="22"/>
      <c r="Y86" s="6" t="s">
        <v>1460</v>
      </c>
      <c r="Z86" s="19" t="s">
        <v>20</v>
      </c>
      <c r="AA86" s="142"/>
      <c r="AB86" s="113"/>
      <c r="AC86" s="113"/>
    </row>
    <row r="87" spans="1:29" ht="57" customHeight="1" x14ac:dyDescent="0.25">
      <c r="A87" s="154">
        <v>81</v>
      </c>
      <c r="B87" s="136" t="s">
        <v>3142</v>
      </c>
      <c r="C87" s="136" t="s">
        <v>2950</v>
      </c>
      <c r="D87" s="156" t="s">
        <v>2951</v>
      </c>
      <c r="E87" s="136"/>
      <c r="F87" s="136" t="s">
        <v>794</v>
      </c>
      <c r="G87" s="136" t="s">
        <v>1457</v>
      </c>
      <c r="H87" s="154"/>
      <c r="I87" s="136">
        <v>3</v>
      </c>
      <c r="J87" s="230"/>
      <c r="K87" s="230"/>
      <c r="L87" s="136" t="s">
        <v>938</v>
      </c>
      <c r="M87" s="230"/>
      <c r="N87" s="230"/>
      <c r="O87" s="67">
        <f t="shared" si="2"/>
        <v>1.0999999999999999</v>
      </c>
      <c r="P87" s="67">
        <v>3.3</v>
      </c>
      <c r="Q87" s="136" t="s">
        <v>1323</v>
      </c>
      <c r="R87" s="136" t="s">
        <v>1324</v>
      </c>
      <c r="S87" s="136">
        <v>3</v>
      </c>
      <c r="T87" s="136" t="s">
        <v>1325</v>
      </c>
      <c r="U87" s="67">
        <v>1.1000000000000001</v>
      </c>
      <c r="V87" s="66">
        <f t="shared" si="3"/>
        <v>3.3000000000000003</v>
      </c>
      <c r="W87" s="22" t="s">
        <v>1459</v>
      </c>
      <c r="X87" s="22"/>
      <c r="Y87" s="6" t="s">
        <v>1460</v>
      </c>
      <c r="Z87" s="19" t="s">
        <v>20</v>
      </c>
      <c r="AA87" s="142"/>
      <c r="AB87" s="113"/>
      <c r="AC87" s="113"/>
    </row>
    <row r="88" spans="1:29" ht="57" customHeight="1" x14ac:dyDescent="0.25">
      <c r="A88" s="154">
        <v>82</v>
      </c>
      <c r="B88" s="136" t="s">
        <v>3143</v>
      </c>
      <c r="C88" s="136" t="s">
        <v>2952</v>
      </c>
      <c r="D88" s="156" t="s">
        <v>2953</v>
      </c>
      <c r="E88" s="136"/>
      <c r="F88" s="136" t="s">
        <v>794</v>
      </c>
      <c r="G88" s="136" t="s">
        <v>1457</v>
      </c>
      <c r="H88" s="154"/>
      <c r="I88" s="136">
        <v>3</v>
      </c>
      <c r="J88" s="230"/>
      <c r="K88" s="230"/>
      <c r="L88" s="136" t="s">
        <v>938</v>
      </c>
      <c r="M88" s="230"/>
      <c r="N88" s="230"/>
      <c r="O88" s="67">
        <v>1.1000000000000001</v>
      </c>
      <c r="P88" s="67">
        <v>3.3</v>
      </c>
      <c r="Q88" s="136" t="s">
        <v>1323</v>
      </c>
      <c r="R88" s="136" t="s">
        <v>1324</v>
      </c>
      <c r="S88" s="136">
        <v>3</v>
      </c>
      <c r="T88" s="136" t="s">
        <v>1325</v>
      </c>
      <c r="U88" s="67">
        <v>1.1000000000000001</v>
      </c>
      <c r="V88" s="66">
        <f t="shared" si="3"/>
        <v>3.3000000000000003</v>
      </c>
      <c r="W88" s="22" t="s">
        <v>1459</v>
      </c>
      <c r="X88" s="22"/>
      <c r="Y88" s="6" t="s">
        <v>1460</v>
      </c>
      <c r="Z88" s="19" t="s">
        <v>20</v>
      </c>
      <c r="AA88" s="142"/>
      <c r="AB88" s="113"/>
      <c r="AC88" s="113"/>
    </row>
    <row r="89" spans="1:29" ht="57" customHeight="1" x14ac:dyDescent="0.25">
      <c r="A89" s="154">
        <v>83</v>
      </c>
      <c r="B89" s="136" t="s">
        <v>1527</v>
      </c>
      <c r="C89" s="136">
        <v>142.77159800000001</v>
      </c>
      <c r="D89" s="156">
        <v>46.615808999999999</v>
      </c>
      <c r="E89" s="136"/>
      <c r="F89" s="136" t="s">
        <v>794</v>
      </c>
      <c r="G89" s="136" t="s">
        <v>1457</v>
      </c>
      <c r="H89" s="154"/>
      <c r="I89" s="136">
        <v>2</v>
      </c>
      <c r="J89" s="230"/>
      <c r="K89" s="230"/>
      <c r="L89" s="136" t="s">
        <v>938</v>
      </c>
      <c r="M89" s="230"/>
      <c r="N89" s="230"/>
      <c r="O89" s="67">
        <v>1.1000000000000001</v>
      </c>
      <c r="P89" s="67">
        <v>2.2000000000000002</v>
      </c>
      <c r="Q89" s="136" t="s">
        <v>1323</v>
      </c>
      <c r="R89" s="136" t="s">
        <v>1324</v>
      </c>
      <c r="S89" s="136">
        <v>2</v>
      </c>
      <c r="T89" s="136" t="s">
        <v>1325</v>
      </c>
      <c r="U89" s="67">
        <v>1.1000000000000001</v>
      </c>
      <c r="V89" s="66">
        <f t="shared" si="3"/>
        <v>2.2000000000000002</v>
      </c>
      <c r="W89" s="22" t="s">
        <v>1459</v>
      </c>
      <c r="X89" s="22"/>
      <c r="Y89" s="6" t="s">
        <v>1460</v>
      </c>
      <c r="Z89" s="19" t="s">
        <v>20</v>
      </c>
      <c r="AA89" s="142"/>
      <c r="AB89" s="113"/>
      <c r="AC89" s="113"/>
    </row>
    <row r="90" spans="1:29" ht="57" customHeight="1" x14ac:dyDescent="0.25">
      <c r="A90" s="154">
        <v>84</v>
      </c>
      <c r="B90" s="136" t="s">
        <v>3144</v>
      </c>
      <c r="C90" s="136">
        <v>142.789895</v>
      </c>
      <c r="D90" s="156">
        <v>46.631954999999998</v>
      </c>
      <c r="E90" s="136"/>
      <c r="F90" s="136" t="s">
        <v>794</v>
      </c>
      <c r="G90" s="136" t="s">
        <v>1457</v>
      </c>
      <c r="H90" s="154"/>
      <c r="I90" s="136">
        <v>3</v>
      </c>
      <c r="J90" s="230"/>
      <c r="K90" s="230"/>
      <c r="L90" s="136" t="s">
        <v>938</v>
      </c>
      <c r="M90" s="230"/>
      <c r="N90" s="230"/>
      <c r="O90" s="67">
        <v>1.1000000000000001</v>
      </c>
      <c r="P90" s="67">
        <v>3.3</v>
      </c>
      <c r="Q90" s="136" t="s">
        <v>1323</v>
      </c>
      <c r="R90" s="136" t="s">
        <v>1324</v>
      </c>
      <c r="S90" s="136">
        <v>3</v>
      </c>
      <c r="T90" s="136" t="s">
        <v>1325</v>
      </c>
      <c r="U90" s="67">
        <v>1.1000000000000001</v>
      </c>
      <c r="V90" s="66">
        <f t="shared" si="3"/>
        <v>3.3000000000000003</v>
      </c>
      <c r="W90" s="22" t="s">
        <v>1459</v>
      </c>
      <c r="X90" s="22"/>
      <c r="Y90" s="6" t="s">
        <v>1460</v>
      </c>
      <c r="Z90" s="19" t="s">
        <v>20</v>
      </c>
      <c r="AA90" s="142"/>
      <c r="AB90" s="113"/>
      <c r="AC90" s="113"/>
    </row>
    <row r="91" spans="1:29" ht="57" customHeight="1" x14ac:dyDescent="0.25">
      <c r="A91" s="154">
        <v>85</v>
      </c>
      <c r="B91" s="136" t="s">
        <v>1528</v>
      </c>
      <c r="C91" s="136" t="s">
        <v>2954</v>
      </c>
      <c r="D91" s="156" t="s">
        <v>2955</v>
      </c>
      <c r="E91" s="136"/>
      <c r="F91" s="136" t="s">
        <v>794</v>
      </c>
      <c r="G91" s="136" t="s">
        <v>1457</v>
      </c>
      <c r="H91" s="154"/>
      <c r="I91" s="136">
        <v>1</v>
      </c>
      <c r="J91" s="230"/>
      <c r="K91" s="230"/>
      <c r="L91" s="136" t="s">
        <v>1458</v>
      </c>
      <c r="M91" s="230"/>
      <c r="N91" s="230"/>
      <c r="O91" s="67">
        <f t="shared" si="2"/>
        <v>7.8</v>
      </c>
      <c r="P91" s="67">
        <v>7.8</v>
      </c>
      <c r="Q91" s="136"/>
      <c r="R91" s="136" t="s">
        <v>1324</v>
      </c>
      <c r="S91" s="136">
        <v>1</v>
      </c>
      <c r="T91" s="136" t="s">
        <v>1325</v>
      </c>
      <c r="U91" s="67">
        <v>1.1000000000000001</v>
      </c>
      <c r="V91" s="66">
        <f t="shared" si="3"/>
        <v>1.1000000000000001</v>
      </c>
      <c r="W91" s="22" t="s">
        <v>1459</v>
      </c>
      <c r="X91" s="22"/>
      <c r="Y91" s="6" t="s">
        <v>1460</v>
      </c>
      <c r="Z91" s="19" t="s">
        <v>801</v>
      </c>
      <c r="AA91" s="142"/>
      <c r="AB91" s="113"/>
      <c r="AC91" s="113"/>
    </row>
    <row r="92" spans="1:29" ht="57" customHeight="1" x14ac:dyDescent="0.25">
      <c r="A92" s="154">
        <v>86</v>
      </c>
      <c r="B92" s="136" t="s">
        <v>1529</v>
      </c>
      <c r="C92" s="136">
        <v>142.76596000000001</v>
      </c>
      <c r="D92" s="156">
        <v>46.642380000000003</v>
      </c>
      <c r="E92" s="136"/>
      <c r="F92" s="136" t="s">
        <v>794</v>
      </c>
      <c r="G92" s="136" t="s">
        <v>1457</v>
      </c>
      <c r="H92" s="154"/>
      <c r="I92" s="136">
        <v>1</v>
      </c>
      <c r="J92" s="230"/>
      <c r="K92" s="230"/>
      <c r="L92" s="136" t="s">
        <v>1458</v>
      </c>
      <c r="M92" s="230"/>
      <c r="N92" s="230"/>
      <c r="O92" s="67">
        <f t="shared" si="2"/>
        <v>7.8</v>
      </c>
      <c r="P92" s="67">
        <v>7.8</v>
      </c>
      <c r="Q92" s="136"/>
      <c r="R92" s="136" t="s">
        <v>1324</v>
      </c>
      <c r="S92" s="136">
        <v>1</v>
      </c>
      <c r="T92" s="136" t="s">
        <v>1325</v>
      </c>
      <c r="U92" s="67">
        <v>1.1000000000000001</v>
      </c>
      <c r="V92" s="66">
        <f t="shared" si="3"/>
        <v>1.1000000000000001</v>
      </c>
      <c r="W92" s="22" t="s">
        <v>1459</v>
      </c>
      <c r="X92" s="22"/>
      <c r="Y92" s="6" t="s">
        <v>1460</v>
      </c>
      <c r="Z92" s="19" t="s">
        <v>20</v>
      </c>
      <c r="AA92" s="142"/>
      <c r="AB92" s="113"/>
      <c r="AC92" s="113"/>
    </row>
    <row r="93" spans="1:29" ht="57" customHeight="1" x14ac:dyDescent="0.25">
      <c r="A93" s="154">
        <v>87</v>
      </c>
      <c r="B93" s="136" t="s">
        <v>1530</v>
      </c>
      <c r="C93" s="136" t="s">
        <v>2956</v>
      </c>
      <c r="D93" s="156" t="s">
        <v>2957</v>
      </c>
      <c r="E93" s="136"/>
      <c r="F93" s="136" t="s">
        <v>794</v>
      </c>
      <c r="G93" s="136" t="s">
        <v>1457</v>
      </c>
      <c r="H93" s="154"/>
      <c r="I93" s="136">
        <v>3</v>
      </c>
      <c r="J93" s="230"/>
      <c r="K93" s="230"/>
      <c r="L93" s="136" t="s">
        <v>938</v>
      </c>
      <c r="M93" s="230"/>
      <c r="N93" s="230"/>
      <c r="O93" s="67">
        <v>1.1000000000000001</v>
      </c>
      <c r="P93" s="67">
        <v>3.3</v>
      </c>
      <c r="Q93" s="136" t="s">
        <v>1323</v>
      </c>
      <c r="R93" s="136" t="s">
        <v>1324</v>
      </c>
      <c r="S93" s="136">
        <v>3</v>
      </c>
      <c r="T93" s="136" t="s">
        <v>1325</v>
      </c>
      <c r="U93" s="67">
        <v>1.1000000000000001</v>
      </c>
      <c r="V93" s="66">
        <f t="shared" si="3"/>
        <v>3.3000000000000003</v>
      </c>
      <c r="W93" s="22" t="s">
        <v>1459</v>
      </c>
      <c r="X93" s="22"/>
      <c r="Y93" s="6" t="s">
        <v>1460</v>
      </c>
      <c r="Z93" s="19" t="s">
        <v>20</v>
      </c>
      <c r="AA93" s="142"/>
      <c r="AB93" s="113"/>
      <c r="AC93" s="113"/>
    </row>
    <row r="94" spans="1:29" ht="57" customHeight="1" x14ac:dyDescent="0.25">
      <c r="A94" s="154">
        <v>88</v>
      </c>
      <c r="B94" s="136" t="s">
        <v>1531</v>
      </c>
      <c r="C94" s="136" t="s">
        <v>2958</v>
      </c>
      <c r="D94" s="156" t="s">
        <v>2959</v>
      </c>
      <c r="E94" s="136"/>
      <c r="F94" s="136" t="s">
        <v>794</v>
      </c>
      <c r="G94" s="136" t="s">
        <v>1457</v>
      </c>
      <c r="H94" s="154"/>
      <c r="I94" s="136">
        <v>2</v>
      </c>
      <c r="J94" s="230"/>
      <c r="K94" s="230"/>
      <c r="L94" s="136" t="s">
        <v>938</v>
      </c>
      <c r="M94" s="230"/>
      <c r="N94" s="230"/>
      <c r="O94" s="67">
        <v>1.1000000000000001</v>
      </c>
      <c r="P94" s="67">
        <v>2.2000000000000002</v>
      </c>
      <c r="Q94" s="136" t="s">
        <v>1323</v>
      </c>
      <c r="R94" s="136" t="s">
        <v>1324</v>
      </c>
      <c r="S94" s="136">
        <v>2</v>
      </c>
      <c r="T94" s="136" t="s">
        <v>1325</v>
      </c>
      <c r="U94" s="67">
        <v>1.1000000000000001</v>
      </c>
      <c r="V94" s="66">
        <f t="shared" si="3"/>
        <v>2.2000000000000002</v>
      </c>
      <c r="W94" s="22" t="s">
        <v>1459</v>
      </c>
      <c r="X94" s="22"/>
      <c r="Y94" s="6" t="s">
        <v>1460</v>
      </c>
      <c r="Z94" s="19" t="s">
        <v>20</v>
      </c>
      <c r="AA94" s="142"/>
      <c r="AB94" s="113"/>
      <c r="AC94" s="113"/>
    </row>
    <row r="95" spans="1:29" ht="57" customHeight="1" x14ac:dyDescent="0.25">
      <c r="A95" s="154">
        <v>89</v>
      </c>
      <c r="B95" s="136" t="s">
        <v>1532</v>
      </c>
      <c r="C95" s="136" t="s">
        <v>2960</v>
      </c>
      <c r="D95" s="156" t="s">
        <v>2961</v>
      </c>
      <c r="E95" s="136"/>
      <c r="F95" s="136" t="s">
        <v>794</v>
      </c>
      <c r="G95" s="136" t="s">
        <v>1457</v>
      </c>
      <c r="H95" s="154"/>
      <c r="I95" s="136">
        <v>1</v>
      </c>
      <c r="J95" s="230"/>
      <c r="K95" s="230"/>
      <c r="L95" s="136" t="s">
        <v>1458</v>
      </c>
      <c r="M95" s="230"/>
      <c r="N95" s="230"/>
      <c r="O95" s="67">
        <f t="shared" si="2"/>
        <v>7.8</v>
      </c>
      <c r="P95" s="67">
        <v>7.8</v>
      </c>
      <c r="Q95" s="136"/>
      <c r="R95" s="136" t="s">
        <v>1324</v>
      </c>
      <c r="S95" s="136">
        <v>1</v>
      </c>
      <c r="T95" s="136" t="s">
        <v>1325</v>
      </c>
      <c r="U95" s="67">
        <v>1.1000000000000001</v>
      </c>
      <c r="V95" s="66">
        <f t="shared" si="3"/>
        <v>1.1000000000000001</v>
      </c>
      <c r="W95" s="22" t="s">
        <v>1459</v>
      </c>
      <c r="X95" s="22"/>
      <c r="Y95" s="6" t="s">
        <v>1460</v>
      </c>
      <c r="Z95" s="19" t="s">
        <v>20</v>
      </c>
      <c r="AA95" s="142"/>
      <c r="AB95" s="113"/>
      <c r="AC95" s="113"/>
    </row>
    <row r="96" spans="1:29" ht="57" customHeight="1" x14ac:dyDescent="0.25">
      <c r="A96" s="154">
        <v>90</v>
      </c>
      <c r="B96" s="136" t="s">
        <v>1533</v>
      </c>
      <c r="C96" s="136">
        <v>142.76841300000001</v>
      </c>
      <c r="D96" s="156">
        <v>46.646388999999999</v>
      </c>
      <c r="E96" s="136"/>
      <c r="F96" s="136" t="s">
        <v>794</v>
      </c>
      <c r="G96" s="136" t="s">
        <v>1457</v>
      </c>
      <c r="H96" s="154"/>
      <c r="I96" s="136">
        <v>1</v>
      </c>
      <c r="J96" s="230"/>
      <c r="K96" s="230"/>
      <c r="L96" s="136" t="s">
        <v>1458</v>
      </c>
      <c r="M96" s="230"/>
      <c r="N96" s="230"/>
      <c r="O96" s="67">
        <f t="shared" si="2"/>
        <v>7.8</v>
      </c>
      <c r="P96" s="67">
        <v>7.8</v>
      </c>
      <c r="Q96" s="136"/>
      <c r="R96" s="136" t="s">
        <v>1324</v>
      </c>
      <c r="S96" s="136">
        <v>1</v>
      </c>
      <c r="T96" s="136" t="s">
        <v>1325</v>
      </c>
      <c r="U96" s="67">
        <v>1.1000000000000001</v>
      </c>
      <c r="V96" s="66">
        <f t="shared" si="3"/>
        <v>1.1000000000000001</v>
      </c>
      <c r="W96" s="22" t="s">
        <v>1459</v>
      </c>
      <c r="X96" s="22"/>
      <c r="Y96" s="6" t="s">
        <v>1460</v>
      </c>
      <c r="Z96" s="19" t="s">
        <v>20</v>
      </c>
      <c r="AA96" s="142"/>
      <c r="AB96" s="113"/>
      <c r="AC96" s="113"/>
    </row>
    <row r="97" spans="1:29" ht="57" customHeight="1" x14ac:dyDescent="0.25">
      <c r="A97" s="154">
        <v>91</v>
      </c>
      <c r="B97" s="136" t="s">
        <v>1534</v>
      </c>
      <c r="C97" s="136" t="s">
        <v>2962</v>
      </c>
      <c r="D97" s="156" t="s">
        <v>2963</v>
      </c>
      <c r="E97" s="136"/>
      <c r="F97" s="136" t="s">
        <v>794</v>
      </c>
      <c r="G97" s="136" t="s">
        <v>1457</v>
      </c>
      <c r="H97" s="154"/>
      <c r="I97" s="136">
        <v>1</v>
      </c>
      <c r="J97" s="230"/>
      <c r="K97" s="230"/>
      <c r="L97" s="136" t="s">
        <v>1458</v>
      </c>
      <c r="M97" s="230"/>
      <c r="N97" s="230"/>
      <c r="O97" s="67">
        <v>7.8</v>
      </c>
      <c r="P97" s="67">
        <v>7.8</v>
      </c>
      <c r="Q97" s="136"/>
      <c r="R97" s="136" t="s">
        <v>1324</v>
      </c>
      <c r="S97" s="136">
        <v>1</v>
      </c>
      <c r="T97" s="136" t="s">
        <v>1325</v>
      </c>
      <c r="U97" s="67">
        <v>1.1000000000000001</v>
      </c>
      <c r="V97" s="66">
        <f t="shared" si="3"/>
        <v>1.1000000000000001</v>
      </c>
      <c r="W97" s="22" t="s">
        <v>1459</v>
      </c>
      <c r="X97" s="22"/>
      <c r="Y97" s="6" t="s">
        <v>1460</v>
      </c>
      <c r="Z97" s="19" t="s">
        <v>20</v>
      </c>
      <c r="AA97" s="142"/>
      <c r="AB97" s="113"/>
      <c r="AC97" s="113"/>
    </row>
    <row r="98" spans="1:29" ht="57" customHeight="1" x14ac:dyDescent="0.25">
      <c r="A98" s="154">
        <v>92</v>
      </c>
      <c r="B98" s="136" t="s">
        <v>1535</v>
      </c>
      <c r="C98" s="136">
        <v>142.77581000000001</v>
      </c>
      <c r="D98" s="156">
        <v>46.622213000000002</v>
      </c>
      <c r="E98" s="136"/>
      <c r="F98" s="136" t="s">
        <v>794</v>
      </c>
      <c r="G98" s="136" t="s">
        <v>1457</v>
      </c>
      <c r="H98" s="154"/>
      <c r="I98" s="136">
        <v>3</v>
      </c>
      <c r="J98" s="230"/>
      <c r="K98" s="230"/>
      <c r="L98" s="136" t="s">
        <v>938</v>
      </c>
      <c r="M98" s="230"/>
      <c r="N98" s="230"/>
      <c r="O98" s="67">
        <f t="shared" si="2"/>
        <v>1.0999999999999999</v>
      </c>
      <c r="P98" s="67">
        <v>3.3</v>
      </c>
      <c r="Q98" s="136" t="s">
        <v>1323</v>
      </c>
      <c r="R98" s="136" t="s">
        <v>1324</v>
      </c>
      <c r="S98" s="136">
        <v>3</v>
      </c>
      <c r="T98" s="136" t="s">
        <v>1325</v>
      </c>
      <c r="U98" s="67">
        <v>1.1000000000000001</v>
      </c>
      <c r="V98" s="66">
        <f t="shared" si="3"/>
        <v>3.3000000000000003</v>
      </c>
      <c r="W98" s="22" t="s">
        <v>1459</v>
      </c>
      <c r="X98" s="22"/>
      <c r="Y98" s="6" t="s">
        <v>1460</v>
      </c>
      <c r="Z98" s="19" t="s">
        <v>20</v>
      </c>
      <c r="AA98" s="142"/>
      <c r="AB98" s="113"/>
      <c r="AC98" s="113"/>
    </row>
    <row r="99" spans="1:29" ht="57" customHeight="1" x14ac:dyDescent="0.25">
      <c r="A99" s="154">
        <v>93</v>
      </c>
      <c r="B99" s="136" t="s">
        <v>1536</v>
      </c>
      <c r="C99" s="136">
        <v>142.77529799999999</v>
      </c>
      <c r="D99" s="156">
        <v>46.621057999999998</v>
      </c>
      <c r="E99" s="136"/>
      <c r="F99" s="136" t="s">
        <v>794</v>
      </c>
      <c r="G99" s="136" t="s">
        <v>1457</v>
      </c>
      <c r="H99" s="154"/>
      <c r="I99" s="136">
        <v>3</v>
      </c>
      <c r="J99" s="230"/>
      <c r="K99" s="230"/>
      <c r="L99" s="136" t="s">
        <v>938</v>
      </c>
      <c r="M99" s="230"/>
      <c r="N99" s="230"/>
      <c r="O99" s="67">
        <f t="shared" si="2"/>
        <v>1.0999999999999999</v>
      </c>
      <c r="P99" s="67">
        <v>3.3</v>
      </c>
      <c r="Q99" s="136" t="s">
        <v>1323</v>
      </c>
      <c r="R99" s="136" t="s">
        <v>1324</v>
      </c>
      <c r="S99" s="136">
        <v>3</v>
      </c>
      <c r="T99" s="136" t="s">
        <v>1325</v>
      </c>
      <c r="U99" s="67">
        <v>1.1000000000000001</v>
      </c>
      <c r="V99" s="66">
        <f t="shared" si="3"/>
        <v>3.3000000000000003</v>
      </c>
      <c r="W99" s="22" t="s">
        <v>1459</v>
      </c>
      <c r="X99" s="22"/>
      <c r="Y99" s="6" t="s">
        <v>1460</v>
      </c>
      <c r="Z99" s="19" t="s">
        <v>20</v>
      </c>
      <c r="AA99" s="142"/>
      <c r="AB99" s="113"/>
      <c r="AC99" s="113"/>
    </row>
    <row r="100" spans="1:29" ht="57" customHeight="1" x14ac:dyDescent="0.25">
      <c r="A100" s="154">
        <v>94</v>
      </c>
      <c r="B100" s="136" t="s">
        <v>1537</v>
      </c>
      <c r="C100" s="136">
        <v>142.77320700000001</v>
      </c>
      <c r="D100" s="156">
        <v>46.621257999999997</v>
      </c>
      <c r="E100" s="136"/>
      <c r="F100" s="136" t="s">
        <v>794</v>
      </c>
      <c r="G100" s="136" t="s">
        <v>1457</v>
      </c>
      <c r="H100" s="154"/>
      <c r="I100" s="136">
        <v>3</v>
      </c>
      <c r="J100" s="230"/>
      <c r="K100" s="230"/>
      <c r="L100" s="136" t="s">
        <v>938</v>
      </c>
      <c r="M100" s="230"/>
      <c r="N100" s="230"/>
      <c r="O100" s="67">
        <f t="shared" si="2"/>
        <v>1.0999999999999999</v>
      </c>
      <c r="P100" s="67">
        <v>3.3</v>
      </c>
      <c r="Q100" s="136" t="s">
        <v>1323</v>
      </c>
      <c r="R100" s="136" t="s">
        <v>1324</v>
      </c>
      <c r="S100" s="136">
        <v>3</v>
      </c>
      <c r="T100" s="136" t="s">
        <v>1325</v>
      </c>
      <c r="U100" s="67">
        <v>1.1000000000000001</v>
      </c>
      <c r="V100" s="66">
        <f t="shared" si="3"/>
        <v>3.3000000000000003</v>
      </c>
      <c r="W100" s="22" t="s">
        <v>1459</v>
      </c>
      <c r="X100" s="22"/>
      <c r="Y100" s="6" t="s">
        <v>1460</v>
      </c>
      <c r="Z100" s="19" t="s">
        <v>20</v>
      </c>
      <c r="AA100" s="142"/>
      <c r="AB100" s="113"/>
      <c r="AC100" s="113"/>
    </row>
    <row r="101" spans="1:29" ht="57" customHeight="1" x14ac:dyDescent="0.25">
      <c r="A101" s="154">
        <v>95</v>
      </c>
      <c r="B101" s="136" t="s">
        <v>3145</v>
      </c>
      <c r="C101" s="136" t="s">
        <v>3146</v>
      </c>
      <c r="D101" s="156" t="s">
        <v>3147</v>
      </c>
      <c r="E101" s="136"/>
      <c r="F101" s="136" t="s">
        <v>794</v>
      </c>
      <c r="G101" s="136" t="s">
        <v>1457</v>
      </c>
      <c r="H101" s="154"/>
      <c r="I101" s="136">
        <v>3</v>
      </c>
      <c r="J101" s="230"/>
      <c r="K101" s="230"/>
      <c r="L101" s="136" t="s">
        <v>938</v>
      </c>
      <c r="M101" s="230"/>
      <c r="N101" s="230"/>
      <c r="O101" s="67">
        <v>1.1000000000000001</v>
      </c>
      <c r="P101" s="67">
        <v>3.3</v>
      </c>
      <c r="Q101" s="136" t="s">
        <v>1323</v>
      </c>
      <c r="R101" s="136" t="s">
        <v>1324</v>
      </c>
      <c r="S101" s="136">
        <v>3</v>
      </c>
      <c r="T101" s="136" t="s">
        <v>1325</v>
      </c>
      <c r="U101" s="67">
        <v>1.1000000000000001</v>
      </c>
      <c r="V101" s="67">
        <v>1.1000000000000001</v>
      </c>
      <c r="W101" s="22" t="s">
        <v>1459</v>
      </c>
      <c r="X101" s="22"/>
      <c r="Y101" s="6" t="s">
        <v>1460</v>
      </c>
      <c r="Z101" s="19" t="s">
        <v>20</v>
      </c>
      <c r="AA101" s="142"/>
      <c r="AB101" s="113"/>
      <c r="AC101" s="113"/>
    </row>
    <row r="102" spans="1:29" ht="57" customHeight="1" x14ac:dyDescent="0.25">
      <c r="A102" s="154">
        <v>96</v>
      </c>
      <c r="B102" s="136" t="s">
        <v>1538</v>
      </c>
      <c r="C102" s="136" t="s">
        <v>2964</v>
      </c>
      <c r="D102" s="156" t="s">
        <v>2965</v>
      </c>
      <c r="E102" s="136"/>
      <c r="F102" s="136" t="s">
        <v>794</v>
      </c>
      <c r="G102" s="136" t="s">
        <v>1457</v>
      </c>
      <c r="H102" s="154"/>
      <c r="I102" s="136">
        <v>3</v>
      </c>
      <c r="J102" s="230"/>
      <c r="K102" s="230"/>
      <c r="L102" s="136" t="s">
        <v>938</v>
      </c>
      <c r="M102" s="230"/>
      <c r="N102" s="230"/>
      <c r="O102" s="67">
        <v>1.1000000000000001</v>
      </c>
      <c r="P102" s="67">
        <v>3.3</v>
      </c>
      <c r="Q102" s="136" t="s">
        <v>1323</v>
      </c>
      <c r="R102" s="136" t="s">
        <v>1324</v>
      </c>
      <c r="S102" s="136">
        <v>3</v>
      </c>
      <c r="T102" s="136" t="s">
        <v>1325</v>
      </c>
      <c r="U102" s="67">
        <v>1.1000000000000001</v>
      </c>
      <c r="V102" s="66">
        <f t="shared" si="3"/>
        <v>3.3000000000000003</v>
      </c>
      <c r="W102" s="22" t="s">
        <v>1459</v>
      </c>
      <c r="X102" s="22"/>
      <c r="Y102" s="6" t="s">
        <v>1460</v>
      </c>
      <c r="Z102" s="19" t="s">
        <v>20</v>
      </c>
      <c r="AA102" s="142"/>
      <c r="AB102" s="113"/>
      <c r="AC102" s="113"/>
    </row>
    <row r="103" spans="1:29" ht="57" customHeight="1" x14ac:dyDescent="0.25">
      <c r="A103" s="154">
        <v>97</v>
      </c>
      <c r="B103" s="136" t="s">
        <v>1539</v>
      </c>
      <c r="C103" s="136">
        <v>142.77303900000001</v>
      </c>
      <c r="D103" s="156">
        <v>46.615653999999999</v>
      </c>
      <c r="E103" s="136"/>
      <c r="F103" s="136" t="s">
        <v>794</v>
      </c>
      <c r="G103" s="136" t="s">
        <v>1457</v>
      </c>
      <c r="H103" s="154"/>
      <c r="I103" s="136">
        <v>2</v>
      </c>
      <c r="J103" s="230"/>
      <c r="K103" s="230"/>
      <c r="L103" s="136" t="s">
        <v>1468</v>
      </c>
      <c r="M103" s="230"/>
      <c r="N103" s="230"/>
      <c r="O103" s="67">
        <f t="shared" si="2"/>
        <v>0.8</v>
      </c>
      <c r="P103" s="67">
        <v>1.6</v>
      </c>
      <c r="Q103" s="136"/>
      <c r="R103" s="136" t="s">
        <v>1324</v>
      </c>
      <c r="S103" s="136">
        <v>2</v>
      </c>
      <c r="T103" s="136" t="s">
        <v>1325</v>
      </c>
      <c r="U103" s="67">
        <v>1.1000000000000001</v>
      </c>
      <c r="V103" s="66">
        <f t="shared" si="3"/>
        <v>2.2000000000000002</v>
      </c>
      <c r="W103" s="22" t="s">
        <v>1459</v>
      </c>
      <c r="X103" s="22"/>
      <c r="Y103" s="6" t="s">
        <v>1460</v>
      </c>
      <c r="Z103" s="19" t="s">
        <v>20</v>
      </c>
      <c r="AA103" s="142"/>
      <c r="AB103" s="113"/>
      <c r="AC103" s="113"/>
    </row>
    <row r="104" spans="1:29" ht="57" customHeight="1" x14ac:dyDescent="0.25">
      <c r="A104" s="154">
        <v>98</v>
      </c>
      <c r="B104" s="136" t="s">
        <v>1540</v>
      </c>
      <c r="C104" s="136">
        <v>142.80418399999999</v>
      </c>
      <c r="D104" s="156">
        <v>46.633797999999999</v>
      </c>
      <c r="E104" s="136"/>
      <c r="F104" s="136" t="s">
        <v>794</v>
      </c>
      <c r="G104" s="136" t="s">
        <v>1457</v>
      </c>
      <c r="H104" s="154"/>
      <c r="I104" s="136">
        <v>5</v>
      </c>
      <c r="J104" s="230"/>
      <c r="K104" s="230"/>
      <c r="L104" s="136" t="s">
        <v>938</v>
      </c>
      <c r="M104" s="230"/>
      <c r="N104" s="230"/>
      <c r="O104" s="67">
        <v>1.1000000000000001</v>
      </c>
      <c r="P104" s="67">
        <v>5.5</v>
      </c>
      <c r="Q104" s="136" t="s">
        <v>1323</v>
      </c>
      <c r="R104" s="136" t="s">
        <v>1324</v>
      </c>
      <c r="S104" s="136">
        <v>4</v>
      </c>
      <c r="T104" s="136" t="s">
        <v>1325</v>
      </c>
      <c r="U104" s="67">
        <v>1.1000000000000001</v>
      </c>
      <c r="V104" s="66">
        <f t="shared" si="3"/>
        <v>4.4000000000000004</v>
      </c>
      <c r="W104" s="22" t="s">
        <v>1459</v>
      </c>
      <c r="X104" s="22"/>
      <c r="Y104" s="6" t="s">
        <v>1460</v>
      </c>
      <c r="Z104" s="19" t="s">
        <v>801</v>
      </c>
      <c r="AA104" s="142"/>
      <c r="AB104" s="113"/>
      <c r="AC104" s="113"/>
    </row>
    <row r="105" spans="1:29" ht="57" customHeight="1" x14ac:dyDescent="0.25">
      <c r="A105" s="154">
        <v>99</v>
      </c>
      <c r="B105" s="136" t="s">
        <v>1541</v>
      </c>
      <c r="C105" s="136">
        <v>142.783963</v>
      </c>
      <c r="D105" s="156">
        <v>46.641345000000001</v>
      </c>
      <c r="E105" s="136"/>
      <c r="F105" s="136" t="s">
        <v>794</v>
      </c>
      <c r="G105" s="136" t="s">
        <v>1457</v>
      </c>
      <c r="H105" s="154"/>
      <c r="I105" s="136">
        <v>3</v>
      </c>
      <c r="J105" s="230"/>
      <c r="K105" s="230"/>
      <c r="L105" s="136" t="s">
        <v>938</v>
      </c>
      <c r="M105" s="230"/>
      <c r="N105" s="230"/>
      <c r="O105" s="67">
        <f t="shared" si="2"/>
        <v>1.0999999999999999</v>
      </c>
      <c r="P105" s="67">
        <v>3.3</v>
      </c>
      <c r="Q105" s="136" t="s">
        <v>1323</v>
      </c>
      <c r="R105" s="136" t="s">
        <v>1324</v>
      </c>
      <c r="S105" s="136">
        <v>3</v>
      </c>
      <c r="T105" s="136" t="s">
        <v>1325</v>
      </c>
      <c r="U105" s="67">
        <v>1.1000000000000001</v>
      </c>
      <c r="V105" s="66">
        <f t="shared" si="3"/>
        <v>3.3000000000000003</v>
      </c>
      <c r="W105" s="22" t="s">
        <v>1459</v>
      </c>
      <c r="X105" s="22"/>
      <c r="Y105" s="6" t="s">
        <v>1460</v>
      </c>
      <c r="Z105" s="19" t="s">
        <v>20</v>
      </c>
      <c r="AA105" s="142"/>
      <c r="AB105" s="113"/>
      <c r="AC105" s="113"/>
    </row>
    <row r="106" spans="1:29" ht="57" customHeight="1" x14ac:dyDescent="0.25">
      <c r="A106" s="154">
        <v>100</v>
      </c>
      <c r="B106" s="136" t="s">
        <v>1542</v>
      </c>
      <c r="C106" s="136">
        <v>142.784659</v>
      </c>
      <c r="D106" s="156">
        <v>46.641114000000002</v>
      </c>
      <c r="E106" s="136"/>
      <c r="F106" s="136" t="s">
        <v>794</v>
      </c>
      <c r="G106" s="136" t="s">
        <v>1457</v>
      </c>
      <c r="H106" s="154"/>
      <c r="I106" s="136">
        <v>5</v>
      </c>
      <c r="J106" s="230"/>
      <c r="K106" s="230"/>
      <c r="L106" s="136" t="s">
        <v>938</v>
      </c>
      <c r="M106" s="230"/>
      <c r="N106" s="230"/>
      <c r="O106" s="67">
        <f t="shared" si="2"/>
        <v>1.1000000000000001</v>
      </c>
      <c r="P106" s="67">
        <v>5.5</v>
      </c>
      <c r="Q106" s="136" t="s">
        <v>1323</v>
      </c>
      <c r="R106" s="136" t="s">
        <v>1324</v>
      </c>
      <c r="S106" s="136">
        <v>5</v>
      </c>
      <c r="T106" s="136" t="s">
        <v>1325</v>
      </c>
      <c r="U106" s="67">
        <v>1.1000000000000001</v>
      </c>
      <c r="V106" s="66">
        <f t="shared" si="3"/>
        <v>5.5</v>
      </c>
      <c r="W106" s="22" t="s">
        <v>1459</v>
      </c>
      <c r="X106" s="22"/>
      <c r="Y106" s="6" t="s">
        <v>1460</v>
      </c>
      <c r="Z106" s="19" t="s">
        <v>20</v>
      </c>
      <c r="AA106" s="142"/>
      <c r="AB106" s="113"/>
      <c r="AC106" s="113"/>
    </row>
    <row r="107" spans="1:29" ht="57" customHeight="1" x14ac:dyDescent="0.25">
      <c r="A107" s="154">
        <v>101</v>
      </c>
      <c r="B107" s="136" t="s">
        <v>1543</v>
      </c>
      <c r="C107" s="136">
        <v>142.785652</v>
      </c>
      <c r="D107" s="156">
        <v>46.642223000000001</v>
      </c>
      <c r="E107" s="136"/>
      <c r="F107" s="136" t="s">
        <v>794</v>
      </c>
      <c r="G107" s="136" t="s">
        <v>1457</v>
      </c>
      <c r="H107" s="154"/>
      <c r="I107" s="136">
        <v>5</v>
      </c>
      <c r="J107" s="230"/>
      <c r="K107" s="230"/>
      <c r="L107" s="136" t="s">
        <v>938</v>
      </c>
      <c r="M107" s="230"/>
      <c r="N107" s="230"/>
      <c r="O107" s="67">
        <f t="shared" si="2"/>
        <v>1.1000000000000001</v>
      </c>
      <c r="P107" s="67">
        <v>5.5</v>
      </c>
      <c r="Q107" s="136" t="s">
        <v>1323</v>
      </c>
      <c r="R107" s="136" t="s">
        <v>1324</v>
      </c>
      <c r="S107" s="136">
        <v>5</v>
      </c>
      <c r="T107" s="136" t="s">
        <v>1325</v>
      </c>
      <c r="U107" s="67">
        <v>1.1000000000000001</v>
      </c>
      <c r="V107" s="66">
        <f t="shared" si="3"/>
        <v>5.5</v>
      </c>
      <c r="W107" s="22" t="s">
        <v>1459</v>
      </c>
      <c r="X107" s="22"/>
      <c r="Y107" s="6" t="s">
        <v>1460</v>
      </c>
      <c r="Z107" s="19" t="s">
        <v>20</v>
      </c>
      <c r="AA107" s="142"/>
      <c r="AB107" s="113"/>
      <c r="AC107" s="113"/>
    </row>
    <row r="108" spans="1:29" ht="57" customHeight="1" x14ac:dyDescent="0.25">
      <c r="A108" s="154">
        <v>102</v>
      </c>
      <c r="B108" s="136" t="s">
        <v>1544</v>
      </c>
      <c r="C108" s="136">
        <v>142.785652</v>
      </c>
      <c r="D108" s="156">
        <v>46.642223000000001</v>
      </c>
      <c r="E108" s="136"/>
      <c r="F108" s="136" t="s">
        <v>794</v>
      </c>
      <c r="G108" s="136" t="s">
        <v>1457</v>
      </c>
      <c r="H108" s="154"/>
      <c r="I108" s="136">
        <v>5</v>
      </c>
      <c r="J108" s="230"/>
      <c r="K108" s="230"/>
      <c r="L108" s="136" t="s">
        <v>938</v>
      </c>
      <c r="M108" s="230"/>
      <c r="N108" s="230"/>
      <c r="O108" s="67">
        <f t="shared" si="2"/>
        <v>1.1000000000000001</v>
      </c>
      <c r="P108" s="67">
        <v>5.5</v>
      </c>
      <c r="Q108" s="136" t="s">
        <v>1323</v>
      </c>
      <c r="R108" s="136" t="s">
        <v>1324</v>
      </c>
      <c r="S108" s="136">
        <v>5</v>
      </c>
      <c r="T108" s="136" t="s">
        <v>1325</v>
      </c>
      <c r="U108" s="67">
        <v>1.1000000000000001</v>
      </c>
      <c r="V108" s="66">
        <f t="shared" si="3"/>
        <v>5.5</v>
      </c>
      <c r="W108" s="22" t="s">
        <v>1459</v>
      </c>
      <c r="X108" s="22"/>
      <c r="Y108" s="6" t="s">
        <v>1460</v>
      </c>
      <c r="Z108" s="19" t="s">
        <v>20</v>
      </c>
      <c r="AA108" s="142"/>
      <c r="AB108" s="113"/>
      <c r="AC108" s="113"/>
    </row>
    <row r="109" spans="1:29" ht="57" customHeight="1" x14ac:dyDescent="0.25">
      <c r="A109" s="154">
        <v>103</v>
      </c>
      <c r="B109" s="136" t="s">
        <v>1545</v>
      </c>
      <c r="C109" s="136">
        <v>142.787531</v>
      </c>
      <c r="D109" s="156">
        <v>46.643794</v>
      </c>
      <c r="E109" s="136"/>
      <c r="F109" s="136" t="s">
        <v>794</v>
      </c>
      <c r="G109" s="136" t="s">
        <v>1457</v>
      </c>
      <c r="H109" s="154"/>
      <c r="I109" s="136">
        <v>5</v>
      </c>
      <c r="J109" s="230"/>
      <c r="K109" s="230"/>
      <c r="L109" s="136" t="s">
        <v>938</v>
      </c>
      <c r="M109" s="230"/>
      <c r="N109" s="230"/>
      <c r="O109" s="67">
        <f t="shared" si="2"/>
        <v>1.1000000000000001</v>
      </c>
      <c r="P109" s="67">
        <v>5.5</v>
      </c>
      <c r="Q109" s="136" t="s">
        <v>1323</v>
      </c>
      <c r="R109" s="136" t="s">
        <v>1324</v>
      </c>
      <c r="S109" s="136">
        <v>5</v>
      </c>
      <c r="T109" s="136" t="s">
        <v>1325</v>
      </c>
      <c r="U109" s="67">
        <v>1.1000000000000001</v>
      </c>
      <c r="V109" s="66">
        <f t="shared" si="3"/>
        <v>5.5</v>
      </c>
      <c r="W109" s="22" t="s">
        <v>1459</v>
      </c>
      <c r="X109" s="22"/>
      <c r="Y109" s="6" t="s">
        <v>1460</v>
      </c>
      <c r="Z109" s="19" t="s">
        <v>20</v>
      </c>
      <c r="AA109" s="142"/>
      <c r="AB109" s="113"/>
      <c r="AC109" s="113"/>
    </row>
    <row r="110" spans="1:29" ht="57" customHeight="1" x14ac:dyDescent="0.25">
      <c r="A110" s="154">
        <v>104</v>
      </c>
      <c r="B110" s="136" t="s">
        <v>1546</v>
      </c>
      <c r="C110" s="136">
        <v>142.78588300000001</v>
      </c>
      <c r="D110" s="156">
        <v>46.643901</v>
      </c>
      <c r="E110" s="136"/>
      <c r="F110" s="136" t="s">
        <v>794</v>
      </c>
      <c r="G110" s="136" t="s">
        <v>1457</v>
      </c>
      <c r="H110" s="154"/>
      <c r="I110" s="136">
        <v>5</v>
      </c>
      <c r="J110" s="230"/>
      <c r="K110" s="230"/>
      <c r="L110" s="136" t="s">
        <v>938</v>
      </c>
      <c r="M110" s="230"/>
      <c r="N110" s="230"/>
      <c r="O110" s="67">
        <f t="shared" si="2"/>
        <v>1.1000000000000001</v>
      </c>
      <c r="P110" s="67">
        <v>5.5</v>
      </c>
      <c r="Q110" s="136" t="s">
        <v>1323</v>
      </c>
      <c r="R110" s="136" t="s">
        <v>1324</v>
      </c>
      <c r="S110" s="136">
        <v>5</v>
      </c>
      <c r="T110" s="136" t="s">
        <v>1325</v>
      </c>
      <c r="U110" s="67">
        <v>1.1000000000000001</v>
      </c>
      <c r="V110" s="66">
        <f t="shared" si="3"/>
        <v>5.5</v>
      </c>
      <c r="W110" s="22" t="s">
        <v>1459</v>
      </c>
      <c r="X110" s="22"/>
      <c r="Y110" s="6" t="s">
        <v>1460</v>
      </c>
      <c r="Z110" s="19" t="s">
        <v>20</v>
      </c>
      <c r="AA110" s="142"/>
      <c r="AB110" s="113"/>
      <c r="AC110" s="113"/>
    </row>
    <row r="111" spans="1:29" ht="57" customHeight="1" x14ac:dyDescent="0.25">
      <c r="A111" s="154">
        <v>105</v>
      </c>
      <c r="B111" s="136" t="s">
        <v>1547</v>
      </c>
      <c r="C111" s="136">
        <v>142.790637</v>
      </c>
      <c r="D111" s="156">
        <v>46.645918999999999</v>
      </c>
      <c r="E111" s="136"/>
      <c r="F111" s="136" t="s">
        <v>794</v>
      </c>
      <c r="G111" s="136" t="s">
        <v>1457</v>
      </c>
      <c r="H111" s="154"/>
      <c r="I111" s="136">
        <v>5</v>
      </c>
      <c r="J111" s="230"/>
      <c r="K111" s="230"/>
      <c r="L111" s="136" t="s">
        <v>938</v>
      </c>
      <c r="M111" s="230"/>
      <c r="N111" s="230"/>
      <c r="O111" s="67">
        <v>1.1000000000000001</v>
      </c>
      <c r="P111" s="67">
        <v>5.5</v>
      </c>
      <c r="Q111" s="136" t="s">
        <v>1323</v>
      </c>
      <c r="R111" s="136" t="s">
        <v>1324</v>
      </c>
      <c r="S111" s="136">
        <v>5</v>
      </c>
      <c r="T111" s="136" t="s">
        <v>1325</v>
      </c>
      <c r="U111" s="67">
        <v>1.1000000000000001</v>
      </c>
      <c r="V111" s="66">
        <f t="shared" si="3"/>
        <v>5.5</v>
      </c>
      <c r="W111" s="22" t="s">
        <v>1459</v>
      </c>
      <c r="X111" s="22"/>
      <c r="Y111" s="6" t="s">
        <v>1460</v>
      </c>
      <c r="Z111" s="19" t="s">
        <v>20</v>
      </c>
      <c r="AA111" s="142"/>
      <c r="AB111" s="113"/>
      <c r="AC111" s="113"/>
    </row>
    <row r="112" spans="1:29" ht="57" customHeight="1" x14ac:dyDescent="0.25">
      <c r="A112" s="154">
        <v>106</v>
      </c>
      <c r="B112" s="136" t="s">
        <v>1548</v>
      </c>
      <c r="C112" s="136">
        <v>142.79203200000001</v>
      </c>
      <c r="D112" s="156">
        <v>46.646417999999997</v>
      </c>
      <c r="E112" s="136"/>
      <c r="F112" s="136" t="s">
        <v>794</v>
      </c>
      <c r="G112" s="136" t="s">
        <v>1457</v>
      </c>
      <c r="H112" s="154"/>
      <c r="I112" s="136">
        <v>1</v>
      </c>
      <c r="J112" s="230"/>
      <c r="K112" s="230"/>
      <c r="L112" s="136" t="s">
        <v>1458</v>
      </c>
      <c r="M112" s="230"/>
      <c r="N112" s="230"/>
      <c r="O112" s="67">
        <v>7.8</v>
      </c>
      <c r="P112" s="67">
        <v>7.8</v>
      </c>
      <c r="Q112" s="136"/>
      <c r="R112" s="136" t="s">
        <v>1324</v>
      </c>
      <c r="S112" s="136">
        <v>1</v>
      </c>
      <c r="T112" s="136" t="s">
        <v>1325</v>
      </c>
      <c r="U112" s="67">
        <v>1.1000000000000001</v>
      </c>
      <c r="V112" s="66">
        <f t="shared" si="3"/>
        <v>1.1000000000000001</v>
      </c>
      <c r="W112" s="22" t="s">
        <v>1459</v>
      </c>
      <c r="X112" s="22"/>
      <c r="Y112" s="6" t="s">
        <v>1460</v>
      </c>
      <c r="Z112" s="19" t="s">
        <v>20</v>
      </c>
      <c r="AA112" s="142"/>
      <c r="AB112" s="113"/>
      <c r="AC112" s="113"/>
    </row>
    <row r="113" spans="1:29" ht="57" customHeight="1" x14ac:dyDescent="0.25">
      <c r="A113" s="154">
        <v>107</v>
      </c>
      <c r="B113" s="136" t="s">
        <v>3148</v>
      </c>
      <c r="C113" s="136">
        <v>142.79301799999999</v>
      </c>
      <c r="D113" s="156">
        <v>46.647990999999998</v>
      </c>
      <c r="E113" s="136"/>
      <c r="F113" s="136" t="s">
        <v>794</v>
      </c>
      <c r="G113" s="136" t="s">
        <v>1457</v>
      </c>
      <c r="H113" s="154"/>
      <c r="I113" s="136">
        <v>1</v>
      </c>
      <c r="J113" s="230"/>
      <c r="K113" s="230"/>
      <c r="L113" s="136" t="s">
        <v>1458</v>
      </c>
      <c r="M113" s="230"/>
      <c r="N113" s="230"/>
      <c r="O113" s="67">
        <v>7.8</v>
      </c>
      <c r="P113" s="67">
        <v>7.8</v>
      </c>
      <c r="Q113" s="136"/>
      <c r="R113" s="136" t="s">
        <v>1324</v>
      </c>
      <c r="S113" s="136">
        <v>1</v>
      </c>
      <c r="T113" s="136" t="s">
        <v>1325</v>
      </c>
      <c r="U113" s="67">
        <v>1.1000000000000001</v>
      </c>
      <c r="V113" s="66">
        <f t="shared" si="3"/>
        <v>1.1000000000000001</v>
      </c>
      <c r="W113" s="22" t="s">
        <v>1459</v>
      </c>
      <c r="X113" s="22"/>
      <c r="Y113" s="6" t="s">
        <v>1460</v>
      </c>
      <c r="Z113" s="19" t="s">
        <v>801</v>
      </c>
      <c r="AA113" s="142"/>
      <c r="AB113" s="113"/>
      <c r="AC113" s="113"/>
    </row>
    <row r="114" spans="1:29" ht="57" customHeight="1" x14ac:dyDescent="0.25">
      <c r="A114" s="154">
        <v>108</v>
      </c>
      <c r="B114" s="136" t="s">
        <v>1549</v>
      </c>
      <c r="C114" s="136">
        <v>142.79102800000001</v>
      </c>
      <c r="D114" s="156">
        <v>46.644511000000001</v>
      </c>
      <c r="E114" s="136"/>
      <c r="F114" s="136" t="s">
        <v>794</v>
      </c>
      <c r="G114" s="136" t="s">
        <v>1457</v>
      </c>
      <c r="H114" s="154"/>
      <c r="I114" s="136">
        <v>3</v>
      </c>
      <c r="J114" s="230"/>
      <c r="K114" s="230"/>
      <c r="L114" s="136" t="s">
        <v>938</v>
      </c>
      <c r="M114" s="230"/>
      <c r="N114" s="230"/>
      <c r="O114" s="67">
        <f t="shared" si="2"/>
        <v>1.0999999999999999</v>
      </c>
      <c r="P114" s="67">
        <v>3.3</v>
      </c>
      <c r="Q114" s="136" t="s">
        <v>1323</v>
      </c>
      <c r="R114" s="136" t="s">
        <v>1324</v>
      </c>
      <c r="S114" s="136">
        <v>3</v>
      </c>
      <c r="T114" s="136" t="s">
        <v>1325</v>
      </c>
      <c r="U114" s="67">
        <v>1.1000000000000001</v>
      </c>
      <c r="V114" s="66">
        <f t="shared" si="3"/>
        <v>3.3000000000000003</v>
      </c>
      <c r="W114" s="22" t="s">
        <v>1459</v>
      </c>
      <c r="X114" s="22"/>
      <c r="Y114" s="6" t="s">
        <v>1460</v>
      </c>
      <c r="Z114" s="19" t="s">
        <v>20</v>
      </c>
      <c r="AA114" s="142"/>
      <c r="AB114" s="113"/>
      <c r="AC114" s="113"/>
    </row>
    <row r="115" spans="1:29" ht="57" customHeight="1" x14ac:dyDescent="0.25">
      <c r="A115" s="154">
        <v>109</v>
      </c>
      <c r="B115" s="136" t="s">
        <v>1550</v>
      </c>
      <c r="C115" s="136">
        <v>142.792135</v>
      </c>
      <c r="D115" s="156">
        <v>46.645307000000003</v>
      </c>
      <c r="E115" s="136"/>
      <c r="F115" s="136" t="s">
        <v>794</v>
      </c>
      <c r="G115" s="136" t="s">
        <v>1457</v>
      </c>
      <c r="H115" s="154"/>
      <c r="I115" s="136">
        <v>5</v>
      </c>
      <c r="J115" s="230"/>
      <c r="K115" s="230"/>
      <c r="L115" s="136" t="s">
        <v>938</v>
      </c>
      <c r="M115" s="230"/>
      <c r="N115" s="230"/>
      <c r="O115" s="67">
        <f t="shared" si="2"/>
        <v>1.1000000000000001</v>
      </c>
      <c r="P115" s="67">
        <v>5.5</v>
      </c>
      <c r="Q115" s="136" t="s">
        <v>1323</v>
      </c>
      <c r="R115" s="136" t="s">
        <v>1324</v>
      </c>
      <c r="S115" s="136">
        <v>5</v>
      </c>
      <c r="T115" s="136" t="s">
        <v>1325</v>
      </c>
      <c r="U115" s="67">
        <v>1.1000000000000001</v>
      </c>
      <c r="V115" s="66">
        <f t="shared" si="3"/>
        <v>5.5</v>
      </c>
      <c r="W115" s="22" t="s">
        <v>1459</v>
      </c>
      <c r="X115" s="22"/>
      <c r="Y115" s="6" t="s">
        <v>1460</v>
      </c>
      <c r="Z115" s="19" t="s">
        <v>20</v>
      </c>
      <c r="AA115" s="142"/>
      <c r="AB115" s="113"/>
      <c r="AC115" s="113"/>
    </row>
    <row r="116" spans="1:29" ht="57" customHeight="1" x14ac:dyDescent="0.25">
      <c r="A116" s="154">
        <v>110</v>
      </c>
      <c r="B116" s="136" t="s">
        <v>1551</v>
      </c>
      <c r="C116" s="136">
        <v>142.79288299999999</v>
      </c>
      <c r="D116" s="156">
        <v>46.646462</v>
      </c>
      <c r="E116" s="136"/>
      <c r="F116" s="136" t="s">
        <v>794</v>
      </c>
      <c r="G116" s="136" t="s">
        <v>1457</v>
      </c>
      <c r="H116" s="154"/>
      <c r="I116" s="136">
        <v>3</v>
      </c>
      <c r="J116" s="230"/>
      <c r="K116" s="230"/>
      <c r="L116" s="136" t="s">
        <v>938</v>
      </c>
      <c r="M116" s="230"/>
      <c r="N116" s="230"/>
      <c r="O116" s="67">
        <f t="shared" si="2"/>
        <v>1.0999999999999999</v>
      </c>
      <c r="P116" s="67">
        <v>3.3</v>
      </c>
      <c r="Q116" s="136" t="s">
        <v>1323</v>
      </c>
      <c r="R116" s="136" t="s">
        <v>1324</v>
      </c>
      <c r="S116" s="136">
        <v>3</v>
      </c>
      <c r="T116" s="136" t="s">
        <v>1325</v>
      </c>
      <c r="U116" s="67">
        <v>1.1000000000000001</v>
      </c>
      <c r="V116" s="66">
        <f t="shared" si="3"/>
        <v>3.3000000000000003</v>
      </c>
      <c r="W116" s="22" t="s">
        <v>1459</v>
      </c>
      <c r="X116" s="22"/>
      <c r="Y116" s="6" t="s">
        <v>1460</v>
      </c>
      <c r="Z116" s="19" t="s">
        <v>20</v>
      </c>
      <c r="AA116" s="142"/>
      <c r="AB116" s="113"/>
      <c r="AC116" s="113"/>
    </row>
    <row r="117" spans="1:29" ht="57" customHeight="1" x14ac:dyDescent="0.25">
      <c r="A117" s="154">
        <v>111</v>
      </c>
      <c r="B117" s="136" t="s">
        <v>1552</v>
      </c>
      <c r="C117" s="136">
        <v>142.79528099999999</v>
      </c>
      <c r="D117" s="156">
        <v>46.648398999999998</v>
      </c>
      <c r="E117" s="136"/>
      <c r="F117" s="136" t="s">
        <v>794</v>
      </c>
      <c r="G117" s="136" t="s">
        <v>1457</v>
      </c>
      <c r="H117" s="154"/>
      <c r="I117" s="136">
        <v>1</v>
      </c>
      <c r="J117" s="230"/>
      <c r="K117" s="230"/>
      <c r="L117" s="136" t="s">
        <v>1468</v>
      </c>
      <c r="M117" s="230"/>
      <c r="N117" s="230"/>
      <c r="O117" s="67">
        <f t="shared" si="2"/>
        <v>0.75</v>
      </c>
      <c r="P117" s="67">
        <v>0.75</v>
      </c>
      <c r="Q117" s="136"/>
      <c r="R117" s="136" t="s">
        <v>1324</v>
      </c>
      <c r="S117" s="136">
        <v>1</v>
      </c>
      <c r="T117" s="136" t="s">
        <v>1325</v>
      </c>
      <c r="U117" s="67">
        <v>1.1000000000000001</v>
      </c>
      <c r="V117" s="66">
        <f t="shared" si="3"/>
        <v>1.1000000000000001</v>
      </c>
      <c r="W117" s="22" t="s">
        <v>1459</v>
      </c>
      <c r="X117" s="22"/>
      <c r="Y117" s="6" t="s">
        <v>1460</v>
      </c>
      <c r="Z117" s="19" t="s">
        <v>20</v>
      </c>
      <c r="AA117" s="142"/>
      <c r="AB117" s="113"/>
      <c r="AC117" s="113"/>
    </row>
    <row r="118" spans="1:29" ht="57" customHeight="1" x14ac:dyDescent="0.25">
      <c r="A118" s="154">
        <v>112</v>
      </c>
      <c r="B118" s="136" t="s">
        <v>3149</v>
      </c>
      <c r="C118" s="136">
        <v>142.79586499999999</v>
      </c>
      <c r="D118" s="156">
        <v>46.648003000000003</v>
      </c>
      <c r="E118" s="136"/>
      <c r="F118" s="136" t="s">
        <v>794</v>
      </c>
      <c r="G118" s="136" t="s">
        <v>1457</v>
      </c>
      <c r="H118" s="154"/>
      <c r="I118" s="136">
        <v>1</v>
      </c>
      <c r="J118" s="230"/>
      <c r="K118" s="230"/>
      <c r="L118" s="136" t="s">
        <v>1468</v>
      </c>
      <c r="M118" s="230"/>
      <c r="N118" s="230"/>
      <c r="O118" s="67">
        <f t="shared" si="2"/>
        <v>7.8</v>
      </c>
      <c r="P118" s="67">
        <v>7.8</v>
      </c>
      <c r="Q118" s="136"/>
      <c r="R118" s="136" t="s">
        <v>1324</v>
      </c>
      <c r="S118" s="136">
        <v>1</v>
      </c>
      <c r="T118" s="136" t="s">
        <v>1325</v>
      </c>
      <c r="U118" s="67">
        <v>1.1000000000000001</v>
      </c>
      <c r="V118" s="66">
        <f t="shared" si="3"/>
        <v>1.1000000000000001</v>
      </c>
      <c r="W118" s="22" t="s">
        <v>1459</v>
      </c>
      <c r="X118" s="22"/>
      <c r="Y118" s="6" t="s">
        <v>1460</v>
      </c>
      <c r="Z118" s="19" t="s">
        <v>20</v>
      </c>
      <c r="AA118" s="142"/>
      <c r="AB118" s="113"/>
      <c r="AC118" s="113"/>
    </row>
    <row r="119" spans="1:29" ht="57" customHeight="1" x14ac:dyDescent="0.25">
      <c r="A119" s="154">
        <v>113</v>
      </c>
      <c r="B119" s="136" t="s">
        <v>1553</v>
      </c>
      <c r="C119" s="136">
        <v>142.79291900000001</v>
      </c>
      <c r="D119" s="156">
        <v>46.639045000000003</v>
      </c>
      <c r="E119" s="136"/>
      <c r="F119" s="136" t="s">
        <v>794</v>
      </c>
      <c r="G119" s="136" t="s">
        <v>1457</v>
      </c>
      <c r="H119" s="154"/>
      <c r="I119" s="136">
        <v>1</v>
      </c>
      <c r="J119" s="230"/>
      <c r="K119" s="230"/>
      <c r="L119" s="136" t="s">
        <v>1458</v>
      </c>
      <c r="M119" s="230"/>
      <c r="N119" s="230"/>
      <c r="O119" s="67">
        <f t="shared" si="2"/>
        <v>0.75</v>
      </c>
      <c r="P119" s="67">
        <v>0.75</v>
      </c>
      <c r="Q119" s="136"/>
      <c r="R119" s="136" t="s">
        <v>1324</v>
      </c>
      <c r="S119" s="136">
        <v>1</v>
      </c>
      <c r="T119" s="136" t="s">
        <v>1325</v>
      </c>
      <c r="U119" s="67">
        <v>1.1000000000000001</v>
      </c>
      <c r="V119" s="66">
        <f t="shared" si="3"/>
        <v>1.1000000000000001</v>
      </c>
      <c r="W119" s="22" t="s">
        <v>1459</v>
      </c>
      <c r="X119" s="22"/>
      <c r="Y119" s="6" t="s">
        <v>1460</v>
      </c>
      <c r="Z119" s="19" t="s">
        <v>801</v>
      </c>
      <c r="AA119" s="142"/>
      <c r="AB119" s="113"/>
      <c r="AC119" s="113"/>
    </row>
    <row r="120" spans="1:29" ht="57" customHeight="1" x14ac:dyDescent="0.25">
      <c r="A120" s="154">
        <v>114</v>
      </c>
      <c r="B120" s="136" t="s">
        <v>1554</v>
      </c>
      <c r="C120" s="136">
        <v>142.78884199999999</v>
      </c>
      <c r="D120" s="156">
        <v>46.636344999999999</v>
      </c>
      <c r="E120" s="136"/>
      <c r="F120" s="136" t="s">
        <v>794</v>
      </c>
      <c r="G120" s="136" t="s">
        <v>1457</v>
      </c>
      <c r="H120" s="154"/>
      <c r="I120" s="136">
        <v>4</v>
      </c>
      <c r="J120" s="230"/>
      <c r="K120" s="230"/>
      <c r="L120" s="136" t="s">
        <v>938</v>
      </c>
      <c r="M120" s="230"/>
      <c r="N120" s="230"/>
      <c r="O120" s="67">
        <v>1.1000000000000001</v>
      </c>
      <c r="P120" s="67">
        <v>4.4000000000000004</v>
      </c>
      <c r="Q120" s="136" t="s">
        <v>1323</v>
      </c>
      <c r="R120" s="136" t="s">
        <v>1324</v>
      </c>
      <c r="S120" s="136">
        <v>4</v>
      </c>
      <c r="T120" s="136" t="s">
        <v>1325</v>
      </c>
      <c r="U120" s="67">
        <v>1.1000000000000001</v>
      </c>
      <c r="V120" s="66">
        <f t="shared" si="3"/>
        <v>4.4000000000000004</v>
      </c>
      <c r="W120" s="22" t="s">
        <v>1459</v>
      </c>
      <c r="X120" s="22"/>
      <c r="Y120" s="6" t="s">
        <v>1460</v>
      </c>
      <c r="Z120" s="19" t="s">
        <v>20</v>
      </c>
      <c r="AA120" s="142"/>
      <c r="AB120" s="113"/>
      <c r="AC120" s="113"/>
    </row>
    <row r="121" spans="1:29" ht="57" customHeight="1" x14ac:dyDescent="0.25">
      <c r="A121" s="154">
        <v>115</v>
      </c>
      <c r="B121" s="136" t="s">
        <v>3150</v>
      </c>
      <c r="C121" s="136" t="s">
        <v>3151</v>
      </c>
      <c r="D121" s="156" t="s">
        <v>3152</v>
      </c>
      <c r="E121" s="136"/>
      <c r="F121" s="136" t="s">
        <v>794</v>
      </c>
      <c r="G121" s="136" t="s">
        <v>1457</v>
      </c>
      <c r="H121" s="154"/>
      <c r="I121" s="136">
        <v>1</v>
      </c>
      <c r="J121" s="230"/>
      <c r="K121" s="230"/>
      <c r="L121" s="136" t="s">
        <v>1468</v>
      </c>
      <c r="M121" s="230"/>
      <c r="N121" s="230"/>
      <c r="O121" s="67">
        <v>7.8</v>
      </c>
      <c r="P121" s="67">
        <v>7.8</v>
      </c>
      <c r="Q121" s="136"/>
      <c r="R121" s="136" t="s">
        <v>1324</v>
      </c>
      <c r="S121" s="136">
        <v>1</v>
      </c>
      <c r="T121" s="136" t="s">
        <v>1325</v>
      </c>
      <c r="U121" s="67">
        <v>1.1000000000000001</v>
      </c>
      <c r="V121" s="67">
        <v>1.1000000000000001</v>
      </c>
      <c r="W121" s="22" t="s">
        <v>1459</v>
      </c>
      <c r="X121" s="22"/>
      <c r="Y121" s="6" t="s">
        <v>1460</v>
      </c>
      <c r="Z121" s="19" t="s">
        <v>801</v>
      </c>
      <c r="AA121" s="142"/>
      <c r="AB121" s="113"/>
      <c r="AC121" s="113"/>
    </row>
    <row r="122" spans="1:29" ht="57" customHeight="1" x14ac:dyDescent="0.25">
      <c r="A122" s="154">
        <v>116</v>
      </c>
      <c r="B122" s="136" t="s">
        <v>3153</v>
      </c>
      <c r="C122" s="136">
        <v>142.79955699999999</v>
      </c>
      <c r="D122" s="156">
        <v>46.641142100000003</v>
      </c>
      <c r="E122" s="136"/>
      <c r="F122" s="136" t="s">
        <v>794</v>
      </c>
      <c r="G122" s="136" t="s">
        <v>1457</v>
      </c>
      <c r="H122" s="154"/>
      <c r="I122" s="136">
        <v>1</v>
      </c>
      <c r="J122" s="230"/>
      <c r="K122" s="230"/>
      <c r="L122" s="136" t="s">
        <v>1458</v>
      </c>
      <c r="M122" s="230"/>
      <c r="N122" s="230"/>
      <c r="O122" s="67">
        <f t="shared" si="2"/>
        <v>7.8</v>
      </c>
      <c r="P122" s="67">
        <v>7.8</v>
      </c>
      <c r="Q122" s="136"/>
      <c r="R122" s="136" t="s">
        <v>1324</v>
      </c>
      <c r="S122" s="136">
        <v>1</v>
      </c>
      <c r="T122" s="136" t="s">
        <v>1325</v>
      </c>
      <c r="U122" s="67">
        <v>1.1000000000000001</v>
      </c>
      <c r="V122" s="66">
        <f t="shared" si="3"/>
        <v>1.1000000000000001</v>
      </c>
      <c r="W122" s="22" t="s">
        <v>1459</v>
      </c>
      <c r="X122" s="22"/>
      <c r="Y122" s="6" t="s">
        <v>1460</v>
      </c>
      <c r="Z122" s="19" t="s">
        <v>801</v>
      </c>
      <c r="AA122" s="142"/>
      <c r="AB122" s="113"/>
      <c r="AC122" s="113"/>
    </row>
    <row r="123" spans="1:29" ht="57" customHeight="1" x14ac:dyDescent="0.25">
      <c r="A123" s="154">
        <v>117</v>
      </c>
      <c r="B123" s="136" t="s">
        <v>1555</v>
      </c>
      <c r="C123" s="136">
        <v>142.80111099999999</v>
      </c>
      <c r="D123" s="156">
        <v>46.641475999999997</v>
      </c>
      <c r="E123" s="136"/>
      <c r="F123" s="136" t="s">
        <v>794</v>
      </c>
      <c r="G123" s="136" t="s">
        <v>1457</v>
      </c>
      <c r="H123" s="154"/>
      <c r="I123" s="136">
        <v>1</v>
      </c>
      <c r="J123" s="230"/>
      <c r="K123" s="230"/>
      <c r="L123" s="136" t="s">
        <v>1468</v>
      </c>
      <c r="M123" s="230"/>
      <c r="N123" s="230"/>
      <c r="O123" s="67">
        <f t="shared" si="2"/>
        <v>0.75</v>
      </c>
      <c r="P123" s="67">
        <v>0.75</v>
      </c>
      <c r="Q123" s="136"/>
      <c r="R123" s="136" t="s">
        <v>1324</v>
      </c>
      <c r="S123" s="136">
        <v>1</v>
      </c>
      <c r="T123" s="136" t="s">
        <v>1325</v>
      </c>
      <c r="U123" s="67">
        <v>1.1000000000000001</v>
      </c>
      <c r="V123" s="66">
        <f t="shared" si="3"/>
        <v>1.1000000000000001</v>
      </c>
      <c r="W123" s="22" t="s">
        <v>1459</v>
      </c>
      <c r="X123" s="22"/>
      <c r="Y123" s="6" t="s">
        <v>1460</v>
      </c>
      <c r="Z123" s="19" t="s">
        <v>801</v>
      </c>
      <c r="AA123" s="142"/>
      <c r="AB123" s="113"/>
      <c r="AC123" s="113"/>
    </row>
    <row r="124" spans="1:29" ht="57" customHeight="1" x14ac:dyDescent="0.25">
      <c r="A124" s="154">
        <v>118</v>
      </c>
      <c r="B124" s="136" t="s">
        <v>1556</v>
      </c>
      <c r="C124" s="136">
        <v>142.783253</v>
      </c>
      <c r="D124" s="156">
        <v>46.641198000000003</v>
      </c>
      <c r="E124" s="136"/>
      <c r="F124" s="136" t="s">
        <v>794</v>
      </c>
      <c r="G124" s="136" t="s">
        <v>1457</v>
      </c>
      <c r="H124" s="154"/>
      <c r="I124" s="136">
        <v>3</v>
      </c>
      <c r="J124" s="230"/>
      <c r="K124" s="230"/>
      <c r="L124" s="136" t="s">
        <v>938</v>
      </c>
      <c r="M124" s="230"/>
      <c r="N124" s="230"/>
      <c r="O124" s="67">
        <f t="shared" si="2"/>
        <v>1.0999999999999999</v>
      </c>
      <c r="P124" s="67">
        <v>3.3</v>
      </c>
      <c r="Q124" s="136" t="s">
        <v>1323</v>
      </c>
      <c r="R124" s="136" t="s">
        <v>1324</v>
      </c>
      <c r="S124" s="136">
        <v>3</v>
      </c>
      <c r="T124" s="136" t="s">
        <v>1325</v>
      </c>
      <c r="U124" s="67">
        <v>1.1000000000000001</v>
      </c>
      <c r="V124" s="66">
        <f t="shared" si="3"/>
        <v>3.3000000000000003</v>
      </c>
      <c r="W124" s="22" t="s">
        <v>1459</v>
      </c>
      <c r="X124" s="22"/>
      <c r="Y124" s="6" t="s">
        <v>1460</v>
      </c>
      <c r="Z124" s="19" t="s">
        <v>20</v>
      </c>
      <c r="AA124" s="142"/>
      <c r="AB124" s="113"/>
      <c r="AC124" s="113"/>
    </row>
    <row r="125" spans="1:29" ht="57" customHeight="1" x14ac:dyDescent="0.25">
      <c r="A125" s="154">
        <v>119</v>
      </c>
      <c r="B125" s="136" t="s">
        <v>1557</v>
      </c>
      <c r="C125" s="136" t="s">
        <v>2966</v>
      </c>
      <c r="D125" s="156" t="s">
        <v>2967</v>
      </c>
      <c r="E125" s="136"/>
      <c r="F125" s="136" t="s">
        <v>794</v>
      </c>
      <c r="G125" s="136" t="s">
        <v>1457</v>
      </c>
      <c r="H125" s="154"/>
      <c r="I125" s="136">
        <v>4</v>
      </c>
      <c r="J125" s="230"/>
      <c r="K125" s="230"/>
      <c r="L125" s="136" t="s">
        <v>938</v>
      </c>
      <c r="M125" s="230"/>
      <c r="N125" s="230"/>
      <c r="O125" s="67">
        <v>1.1000000000000001</v>
      </c>
      <c r="P125" s="67">
        <v>4.4000000000000004</v>
      </c>
      <c r="Q125" s="136" t="s">
        <v>1323</v>
      </c>
      <c r="R125" s="136" t="s">
        <v>1324</v>
      </c>
      <c r="S125" s="136">
        <v>4</v>
      </c>
      <c r="T125" s="136" t="s">
        <v>1325</v>
      </c>
      <c r="U125" s="67">
        <v>1.1000000000000001</v>
      </c>
      <c r="V125" s="66">
        <f t="shared" si="3"/>
        <v>4.4000000000000004</v>
      </c>
      <c r="W125" s="22" t="s">
        <v>1459</v>
      </c>
      <c r="X125" s="22"/>
      <c r="Y125" s="6" t="s">
        <v>1460</v>
      </c>
      <c r="Z125" s="19" t="s">
        <v>20</v>
      </c>
      <c r="AA125" s="142"/>
      <c r="AB125" s="113"/>
      <c r="AC125" s="113"/>
    </row>
    <row r="126" spans="1:29" ht="57" customHeight="1" x14ac:dyDescent="0.25">
      <c r="A126" s="154">
        <v>120</v>
      </c>
      <c r="B126" s="136" t="s">
        <v>1558</v>
      </c>
      <c r="C126" s="136">
        <v>142.781261</v>
      </c>
      <c r="D126" s="156">
        <v>46.642541000000001</v>
      </c>
      <c r="E126" s="136"/>
      <c r="F126" s="136" t="s">
        <v>794</v>
      </c>
      <c r="G126" s="136" t="s">
        <v>1457</v>
      </c>
      <c r="H126" s="154"/>
      <c r="I126" s="136">
        <v>1</v>
      </c>
      <c r="J126" s="230"/>
      <c r="K126" s="230"/>
      <c r="L126" s="136" t="s">
        <v>1468</v>
      </c>
      <c r="M126" s="230"/>
      <c r="N126" s="230"/>
      <c r="O126" s="67">
        <f t="shared" si="2"/>
        <v>0.75</v>
      </c>
      <c r="P126" s="67">
        <v>0.75</v>
      </c>
      <c r="Q126" s="136"/>
      <c r="R126" s="136" t="s">
        <v>1324</v>
      </c>
      <c r="S126" s="136">
        <v>1</v>
      </c>
      <c r="T126" s="136" t="s">
        <v>1325</v>
      </c>
      <c r="U126" s="67">
        <v>1.1000000000000001</v>
      </c>
      <c r="V126" s="66">
        <f t="shared" si="3"/>
        <v>1.1000000000000001</v>
      </c>
      <c r="W126" s="22" t="s">
        <v>1459</v>
      </c>
      <c r="X126" s="22"/>
      <c r="Y126" s="6" t="s">
        <v>1460</v>
      </c>
      <c r="Z126" s="19" t="s">
        <v>20</v>
      </c>
      <c r="AA126" s="142"/>
      <c r="AB126" s="113"/>
      <c r="AC126" s="113"/>
    </row>
    <row r="127" spans="1:29" ht="57" customHeight="1" x14ac:dyDescent="0.25">
      <c r="A127" s="154">
        <v>121</v>
      </c>
      <c r="B127" s="136" t="s">
        <v>1559</v>
      </c>
      <c r="C127" s="136">
        <v>142.77927199999999</v>
      </c>
      <c r="D127" s="156">
        <v>46.643977</v>
      </c>
      <c r="E127" s="136"/>
      <c r="F127" s="136" t="s">
        <v>794</v>
      </c>
      <c r="G127" s="136" t="s">
        <v>1457</v>
      </c>
      <c r="H127" s="154"/>
      <c r="I127" s="136">
        <v>1</v>
      </c>
      <c r="J127" s="230"/>
      <c r="K127" s="230"/>
      <c r="L127" s="136" t="s">
        <v>938</v>
      </c>
      <c r="M127" s="230"/>
      <c r="N127" s="230"/>
      <c r="O127" s="67">
        <f t="shared" si="2"/>
        <v>0.75</v>
      </c>
      <c r="P127" s="67">
        <v>0.75</v>
      </c>
      <c r="Q127" s="136" t="s">
        <v>1323</v>
      </c>
      <c r="R127" s="136" t="s">
        <v>1324</v>
      </c>
      <c r="S127" s="136">
        <v>1</v>
      </c>
      <c r="T127" s="136" t="s">
        <v>1325</v>
      </c>
      <c r="U127" s="67">
        <v>1.1000000000000001</v>
      </c>
      <c r="V127" s="66">
        <f t="shared" si="3"/>
        <v>1.1000000000000001</v>
      </c>
      <c r="W127" s="22" t="s">
        <v>1459</v>
      </c>
      <c r="X127" s="22"/>
      <c r="Y127" s="6" t="s">
        <v>1460</v>
      </c>
      <c r="Z127" s="19" t="s">
        <v>20</v>
      </c>
      <c r="AA127" s="142"/>
      <c r="AB127" s="113"/>
      <c r="AC127" s="113"/>
    </row>
    <row r="128" spans="1:29" ht="57" customHeight="1" x14ac:dyDescent="0.25">
      <c r="A128" s="154">
        <v>122</v>
      </c>
      <c r="B128" s="136" t="s">
        <v>1560</v>
      </c>
      <c r="C128" s="136">
        <v>142.77378300000001</v>
      </c>
      <c r="D128" s="156">
        <v>46.644382999999998</v>
      </c>
      <c r="E128" s="136"/>
      <c r="F128" s="136" t="s">
        <v>794</v>
      </c>
      <c r="G128" s="136" t="s">
        <v>1457</v>
      </c>
      <c r="H128" s="154"/>
      <c r="I128" s="136">
        <v>3</v>
      </c>
      <c r="J128" s="230"/>
      <c r="K128" s="230"/>
      <c r="L128" s="136" t="s">
        <v>1468</v>
      </c>
      <c r="M128" s="230"/>
      <c r="N128" s="230"/>
      <c r="O128" s="67">
        <v>0.75</v>
      </c>
      <c r="P128" s="67">
        <v>2.25</v>
      </c>
      <c r="Q128" s="136"/>
      <c r="R128" s="136" t="s">
        <v>1324</v>
      </c>
      <c r="S128" s="136">
        <v>3</v>
      </c>
      <c r="T128" s="136" t="s">
        <v>1325</v>
      </c>
      <c r="U128" s="67">
        <v>1.1000000000000001</v>
      </c>
      <c r="V128" s="66">
        <f t="shared" si="3"/>
        <v>3.3000000000000003</v>
      </c>
      <c r="W128" s="22" t="s">
        <v>1459</v>
      </c>
      <c r="X128" s="22"/>
      <c r="Y128" s="6" t="s">
        <v>1460</v>
      </c>
      <c r="Z128" s="19" t="s">
        <v>20</v>
      </c>
      <c r="AA128" s="142"/>
      <c r="AB128" s="113"/>
      <c r="AC128" s="113"/>
    </row>
    <row r="129" spans="1:29" ht="57" customHeight="1" x14ac:dyDescent="0.25">
      <c r="A129" s="154">
        <v>123</v>
      </c>
      <c r="B129" s="136" t="s">
        <v>1561</v>
      </c>
      <c r="C129" s="136" t="s">
        <v>2968</v>
      </c>
      <c r="D129" s="156" t="s">
        <v>2969</v>
      </c>
      <c r="E129" s="136"/>
      <c r="F129" s="136" t="s">
        <v>794</v>
      </c>
      <c r="G129" s="136" t="s">
        <v>1457</v>
      </c>
      <c r="H129" s="154"/>
      <c r="I129" s="136">
        <v>1</v>
      </c>
      <c r="J129" s="230"/>
      <c r="K129" s="230"/>
      <c r="L129" s="136" t="s">
        <v>1458</v>
      </c>
      <c r="M129" s="230"/>
      <c r="N129" s="230"/>
      <c r="O129" s="67">
        <f t="shared" si="2"/>
        <v>7.8</v>
      </c>
      <c r="P129" s="67">
        <v>7.8</v>
      </c>
      <c r="Q129" s="136"/>
      <c r="R129" s="136" t="s">
        <v>1324</v>
      </c>
      <c r="S129" s="136">
        <v>1</v>
      </c>
      <c r="T129" s="136" t="s">
        <v>1325</v>
      </c>
      <c r="U129" s="67">
        <v>1.1000000000000001</v>
      </c>
      <c r="V129" s="66">
        <f t="shared" si="3"/>
        <v>1.1000000000000001</v>
      </c>
      <c r="W129" s="22" t="s">
        <v>1459</v>
      </c>
      <c r="X129" s="22"/>
      <c r="Y129" s="6" t="s">
        <v>1460</v>
      </c>
      <c r="Z129" s="19" t="s">
        <v>20</v>
      </c>
      <c r="AA129" s="142"/>
      <c r="AB129" s="113"/>
      <c r="AC129" s="113"/>
    </row>
    <row r="130" spans="1:29" ht="57" customHeight="1" x14ac:dyDescent="0.25">
      <c r="A130" s="154">
        <v>124</v>
      </c>
      <c r="B130" s="136" t="s">
        <v>1562</v>
      </c>
      <c r="C130" s="136">
        <v>142.765816</v>
      </c>
      <c r="D130" s="156">
        <v>46.643695000000001</v>
      </c>
      <c r="E130" s="136"/>
      <c r="F130" s="136" t="s">
        <v>794</v>
      </c>
      <c r="G130" s="136" t="s">
        <v>1457</v>
      </c>
      <c r="H130" s="154"/>
      <c r="I130" s="136">
        <v>3</v>
      </c>
      <c r="J130" s="230"/>
      <c r="K130" s="230"/>
      <c r="L130" s="136" t="s">
        <v>938</v>
      </c>
      <c r="M130" s="230"/>
      <c r="N130" s="230"/>
      <c r="O130" s="67">
        <f t="shared" si="2"/>
        <v>1.0999999999999999</v>
      </c>
      <c r="P130" s="67">
        <v>3.3</v>
      </c>
      <c r="Q130" s="136" t="s">
        <v>1323</v>
      </c>
      <c r="R130" s="136" t="s">
        <v>1324</v>
      </c>
      <c r="S130" s="136">
        <v>3</v>
      </c>
      <c r="T130" s="136" t="s">
        <v>1325</v>
      </c>
      <c r="U130" s="67">
        <v>1.1000000000000001</v>
      </c>
      <c r="V130" s="66">
        <f t="shared" si="3"/>
        <v>3.3000000000000003</v>
      </c>
      <c r="W130" s="22" t="s">
        <v>1459</v>
      </c>
      <c r="X130" s="22"/>
      <c r="Y130" s="6" t="s">
        <v>1460</v>
      </c>
      <c r="Z130" s="19" t="s">
        <v>20</v>
      </c>
      <c r="AA130" s="142"/>
      <c r="AB130" s="113"/>
      <c r="AC130" s="113"/>
    </row>
    <row r="131" spans="1:29" ht="57" customHeight="1" x14ac:dyDescent="0.25">
      <c r="A131" s="154">
        <v>125</v>
      </c>
      <c r="B131" s="136" t="s">
        <v>1563</v>
      </c>
      <c r="C131" s="136" t="s">
        <v>2970</v>
      </c>
      <c r="D131" s="156" t="s">
        <v>2971</v>
      </c>
      <c r="E131" s="136"/>
      <c r="F131" s="136" t="s">
        <v>794</v>
      </c>
      <c r="G131" s="136" t="s">
        <v>1457</v>
      </c>
      <c r="H131" s="154"/>
      <c r="I131" s="136">
        <v>2</v>
      </c>
      <c r="J131" s="230"/>
      <c r="K131" s="230"/>
      <c r="L131" s="136" t="s">
        <v>1468</v>
      </c>
      <c r="M131" s="230"/>
      <c r="N131" s="230"/>
      <c r="O131" s="67">
        <f t="shared" si="2"/>
        <v>0.75</v>
      </c>
      <c r="P131" s="67">
        <v>1.5</v>
      </c>
      <c r="Q131" s="136"/>
      <c r="R131" s="136" t="s">
        <v>1324</v>
      </c>
      <c r="S131" s="136">
        <v>2</v>
      </c>
      <c r="T131" s="136" t="s">
        <v>1325</v>
      </c>
      <c r="U131" s="67">
        <v>1.1000000000000001</v>
      </c>
      <c r="V131" s="66">
        <f t="shared" si="3"/>
        <v>2.2000000000000002</v>
      </c>
      <c r="W131" s="22" t="s">
        <v>1459</v>
      </c>
      <c r="X131" s="22"/>
      <c r="Y131" s="6" t="s">
        <v>1460</v>
      </c>
      <c r="Z131" s="19" t="s">
        <v>20</v>
      </c>
      <c r="AA131" s="142"/>
      <c r="AB131" s="113"/>
      <c r="AC131" s="113"/>
    </row>
    <row r="132" spans="1:29" ht="57" customHeight="1" x14ac:dyDescent="0.25">
      <c r="A132" s="154">
        <v>126</v>
      </c>
      <c r="B132" s="136" t="s">
        <v>1564</v>
      </c>
      <c r="C132" s="136">
        <v>142.771851</v>
      </c>
      <c r="D132" s="156">
        <v>46.625585000000001</v>
      </c>
      <c r="E132" s="136"/>
      <c r="F132" s="136" t="s">
        <v>794</v>
      </c>
      <c r="G132" s="136" t="s">
        <v>1457</v>
      </c>
      <c r="H132" s="154"/>
      <c r="I132" s="136">
        <v>1</v>
      </c>
      <c r="J132" s="230"/>
      <c r="K132" s="230"/>
      <c r="L132" s="136" t="s">
        <v>1468</v>
      </c>
      <c r="M132" s="230"/>
      <c r="N132" s="230"/>
      <c r="O132" s="67">
        <f t="shared" si="2"/>
        <v>0.75</v>
      </c>
      <c r="P132" s="67">
        <v>0.75</v>
      </c>
      <c r="Q132" s="136"/>
      <c r="R132" s="136" t="s">
        <v>1324</v>
      </c>
      <c r="S132" s="136">
        <v>1</v>
      </c>
      <c r="T132" s="136" t="s">
        <v>1325</v>
      </c>
      <c r="U132" s="67">
        <v>1.1000000000000001</v>
      </c>
      <c r="V132" s="66">
        <f t="shared" si="3"/>
        <v>1.1000000000000001</v>
      </c>
      <c r="W132" s="22" t="s">
        <v>1459</v>
      </c>
      <c r="X132" s="22"/>
      <c r="Y132" s="6" t="s">
        <v>1460</v>
      </c>
      <c r="Z132" s="19" t="s">
        <v>20</v>
      </c>
      <c r="AA132" s="142"/>
      <c r="AB132" s="113"/>
      <c r="AC132" s="113"/>
    </row>
    <row r="133" spans="1:29" ht="57" customHeight="1" x14ac:dyDescent="0.25">
      <c r="A133" s="154">
        <v>127</v>
      </c>
      <c r="B133" s="136" t="s">
        <v>1565</v>
      </c>
      <c r="C133" s="136">
        <v>142.77167499999999</v>
      </c>
      <c r="D133" s="156">
        <v>46.624467000000003</v>
      </c>
      <c r="E133" s="136"/>
      <c r="F133" s="136" t="s">
        <v>794</v>
      </c>
      <c r="G133" s="136" t="s">
        <v>1457</v>
      </c>
      <c r="H133" s="154"/>
      <c r="I133" s="136">
        <v>3</v>
      </c>
      <c r="J133" s="230"/>
      <c r="K133" s="230"/>
      <c r="L133" s="136" t="s">
        <v>938</v>
      </c>
      <c r="M133" s="230"/>
      <c r="N133" s="230"/>
      <c r="O133" s="67">
        <f t="shared" si="2"/>
        <v>1.0999999999999999</v>
      </c>
      <c r="P133" s="67">
        <v>3.3</v>
      </c>
      <c r="Q133" s="136" t="s">
        <v>1323</v>
      </c>
      <c r="R133" s="136" t="s">
        <v>1324</v>
      </c>
      <c r="S133" s="136">
        <v>3</v>
      </c>
      <c r="T133" s="136" t="s">
        <v>1325</v>
      </c>
      <c r="U133" s="67">
        <v>1.1000000000000001</v>
      </c>
      <c r="V133" s="66">
        <f t="shared" si="3"/>
        <v>3.3000000000000003</v>
      </c>
      <c r="W133" s="22" t="s">
        <v>1459</v>
      </c>
      <c r="X133" s="22"/>
      <c r="Y133" s="6" t="s">
        <v>1460</v>
      </c>
      <c r="Z133" s="19" t="s">
        <v>20</v>
      </c>
      <c r="AA133" s="142"/>
      <c r="AB133" s="113"/>
      <c r="AC133" s="113"/>
    </row>
    <row r="134" spans="1:29" ht="57" customHeight="1" x14ac:dyDescent="0.25">
      <c r="A134" s="154">
        <v>128</v>
      </c>
      <c r="B134" s="136" t="s">
        <v>1566</v>
      </c>
      <c r="C134" s="136" t="s">
        <v>2972</v>
      </c>
      <c r="D134" s="156" t="s">
        <v>2973</v>
      </c>
      <c r="E134" s="136"/>
      <c r="F134" s="136" t="s">
        <v>794</v>
      </c>
      <c r="G134" s="136" t="s">
        <v>1457</v>
      </c>
      <c r="H134" s="154"/>
      <c r="I134" s="136">
        <v>3</v>
      </c>
      <c r="J134" s="230"/>
      <c r="K134" s="230"/>
      <c r="L134" s="136" t="s">
        <v>938</v>
      </c>
      <c r="M134" s="230"/>
      <c r="N134" s="230"/>
      <c r="O134" s="67">
        <f t="shared" si="2"/>
        <v>1.0999999999999999</v>
      </c>
      <c r="P134" s="67">
        <v>3.3</v>
      </c>
      <c r="Q134" s="136" t="s">
        <v>1323</v>
      </c>
      <c r="R134" s="136" t="s">
        <v>1324</v>
      </c>
      <c r="S134" s="136">
        <v>3</v>
      </c>
      <c r="T134" s="136" t="s">
        <v>1325</v>
      </c>
      <c r="U134" s="67">
        <v>1.1000000000000001</v>
      </c>
      <c r="V134" s="66">
        <f t="shared" si="3"/>
        <v>3.3000000000000003</v>
      </c>
      <c r="W134" s="22" t="s">
        <v>1459</v>
      </c>
      <c r="X134" s="22"/>
      <c r="Y134" s="6" t="s">
        <v>1460</v>
      </c>
      <c r="Z134" s="19" t="s">
        <v>20</v>
      </c>
      <c r="AA134" s="142"/>
      <c r="AB134" s="113"/>
      <c r="AC134" s="113"/>
    </row>
    <row r="135" spans="1:29" ht="57" customHeight="1" x14ac:dyDescent="0.25">
      <c r="A135" s="154">
        <v>129</v>
      </c>
      <c r="B135" s="136" t="s">
        <v>1567</v>
      </c>
      <c r="C135" s="136">
        <v>142.77209300000001</v>
      </c>
      <c r="D135" s="156">
        <v>46.623131000000001</v>
      </c>
      <c r="E135" s="136"/>
      <c r="F135" s="136" t="s">
        <v>794</v>
      </c>
      <c r="G135" s="136" t="s">
        <v>1457</v>
      </c>
      <c r="H135" s="154"/>
      <c r="I135" s="136">
        <v>3</v>
      </c>
      <c r="J135" s="230"/>
      <c r="K135" s="230"/>
      <c r="L135" s="136" t="s">
        <v>1468</v>
      </c>
      <c r="M135" s="230"/>
      <c r="N135" s="230"/>
      <c r="O135" s="67">
        <v>0.75</v>
      </c>
      <c r="P135" s="67">
        <v>2.25</v>
      </c>
      <c r="Q135" s="136"/>
      <c r="R135" s="136" t="s">
        <v>1324</v>
      </c>
      <c r="S135" s="136">
        <v>3</v>
      </c>
      <c r="T135" s="136" t="s">
        <v>1325</v>
      </c>
      <c r="U135" s="67">
        <v>1.1000000000000001</v>
      </c>
      <c r="V135" s="66">
        <f t="shared" si="3"/>
        <v>3.3000000000000003</v>
      </c>
      <c r="W135" s="22" t="s">
        <v>1459</v>
      </c>
      <c r="X135" s="22"/>
      <c r="Y135" s="6" t="s">
        <v>1460</v>
      </c>
      <c r="Z135" s="19" t="s">
        <v>20</v>
      </c>
      <c r="AA135" s="142"/>
      <c r="AB135" s="113"/>
      <c r="AC135" s="113"/>
    </row>
    <row r="136" spans="1:29" ht="57" customHeight="1" x14ac:dyDescent="0.25">
      <c r="A136" s="154">
        <v>130</v>
      </c>
      <c r="B136" s="136" t="s">
        <v>3154</v>
      </c>
      <c r="C136" s="136">
        <v>142.78009700000001</v>
      </c>
      <c r="D136" s="156" t="s">
        <v>3155</v>
      </c>
      <c r="E136" s="136"/>
      <c r="F136" s="136" t="s">
        <v>794</v>
      </c>
      <c r="G136" s="136" t="s">
        <v>1457</v>
      </c>
      <c r="H136" s="154"/>
      <c r="I136" s="136">
        <v>2</v>
      </c>
      <c r="J136" s="230"/>
      <c r="K136" s="230"/>
      <c r="L136" s="136" t="s">
        <v>938</v>
      </c>
      <c r="M136" s="230"/>
      <c r="N136" s="230"/>
      <c r="O136" s="67">
        <v>1.1000000000000001</v>
      </c>
      <c r="P136" s="67">
        <v>2.2000000000000002</v>
      </c>
      <c r="Q136" s="136"/>
      <c r="R136" s="136" t="s">
        <v>1324</v>
      </c>
      <c r="S136" s="136">
        <v>2</v>
      </c>
      <c r="T136" s="136" t="s">
        <v>1325</v>
      </c>
      <c r="U136" s="67">
        <v>1.1000000000000001</v>
      </c>
      <c r="V136" s="67">
        <v>1.1000000000000001</v>
      </c>
      <c r="W136" s="22" t="s">
        <v>1459</v>
      </c>
      <c r="X136" s="22"/>
      <c r="Y136" s="6" t="s">
        <v>1460</v>
      </c>
      <c r="Z136" s="19" t="s">
        <v>3156</v>
      </c>
      <c r="AA136" s="142"/>
      <c r="AB136" s="113"/>
      <c r="AC136" s="113"/>
    </row>
    <row r="137" spans="1:29" ht="57" customHeight="1" x14ac:dyDescent="0.25">
      <c r="A137" s="154">
        <v>131</v>
      </c>
      <c r="B137" s="136" t="s">
        <v>1568</v>
      </c>
      <c r="C137" s="136" t="s">
        <v>2974</v>
      </c>
      <c r="D137" s="156" t="s">
        <v>2975</v>
      </c>
      <c r="E137" s="136"/>
      <c r="F137" s="136" t="s">
        <v>794</v>
      </c>
      <c r="G137" s="136" t="s">
        <v>1457</v>
      </c>
      <c r="H137" s="154"/>
      <c r="I137" s="136">
        <v>4</v>
      </c>
      <c r="J137" s="230"/>
      <c r="K137" s="230"/>
      <c r="L137" s="136" t="s">
        <v>938</v>
      </c>
      <c r="M137" s="230"/>
      <c r="N137" s="230"/>
      <c r="O137" s="67">
        <v>1.1000000000000001</v>
      </c>
      <c r="P137" s="67">
        <v>4.4000000000000004</v>
      </c>
      <c r="Q137" s="136" t="s">
        <v>1323</v>
      </c>
      <c r="R137" s="136" t="s">
        <v>1324</v>
      </c>
      <c r="S137" s="136">
        <v>4</v>
      </c>
      <c r="T137" s="136" t="s">
        <v>1325</v>
      </c>
      <c r="U137" s="67">
        <v>1.1000000000000001</v>
      </c>
      <c r="V137" s="66">
        <f t="shared" ref="V137:V201" si="4">S137*U137</f>
        <v>4.4000000000000004</v>
      </c>
      <c r="W137" s="22" t="s">
        <v>1459</v>
      </c>
      <c r="X137" s="22"/>
      <c r="Y137" s="6" t="s">
        <v>1460</v>
      </c>
      <c r="Z137" s="19" t="s">
        <v>20</v>
      </c>
      <c r="AA137" s="142"/>
      <c r="AB137" s="113"/>
      <c r="AC137" s="113"/>
    </row>
    <row r="138" spans="1:29" ht="57" customHeight="1" x14ac:dyDescent="0.25">
      <c r="A138" s="154">
        <v>132</v>
      </c>
      <c r="B138" s="136" t="s">
        <v>1569</v>
      </c>
      <c r="C138" s="136">
        <v>142777719</v>
      </c>
      <c r="D138" s="156" t="s">
        <v>2976</v>
      </c>
      <c r="E138" s="136"/>
      <c r="F138" s="136" t="s">
        <v>794</v>
      </c>
      <c r="G138" s="136" t="s">
        <v>1457</v>
      </c>
      <c r="H138" s="154"/>
      <c r="I138" s="136">
        <v>2</v>
      </c>
      <c r="J138" s="230"/>
      <c r="K138" s="230"/>
      <c r="L138" s="136" t="s">
        <v>938</v>
      </c>
      <c r="M138" s="230"/>
      <c r="N138" s="230"/>
      <c r="O138" s="67">
        <v>1.1000000000000001</v>
      </c>
      <c r="P138" s="67">
        <v>2.2000000000000002</v>
      </c>
      <c r="Q138" s="136" t="s">
        <v>1323</v>
      </c>
      <c r="R138" s="136" t="s">
        <v>1324</v>
      </c>
      <c r="S138" s="136">
        <v>2</v>
      </c>
      <c r="T138" s="136" t="s">
        <v>1325</v>
      </c>
      <c r="U138" s="67">
        <v>1.1000000000000001</v>
      </c>
      <c r="V138" s="66">
        <f t="shared" si="4"/>
        <v>2.2000000000000002</v>
      </c>
      <c r="W138" s="22" t="s">
        <v>1459</v>
      </c>
      <c r="X138" s="22"/>
      <c r="Y138" s="6" t="s">
        <v>1460</v>
      </c>
      <c r="Z138" s="19" t="s">
        <v>20</v>
      </c>
      <c r="AA138" s="142"/>
      <c r="AB138" s="113"/>
      <c r="AC138" s="113"/>
    </row>
    <row r="139" spans="1:29" ht="57" customHeight="1" x14ac:dyDescent="0.25">
      <c r="A139" s="154">
        <v>133</v>
      </c>
      <c r="B139" s="136" t="s">
        <v>1570</v>
      </c>
      <c r="C139" s="136">
        <v>142.77588800000001</v>
      </c>
      <c r="D139" s="156">
        <v>46.634914999999999</v>
      </c>
      <c r="E139" s="136"/>
      <c r="F139" s="136" t="s">
        <v>794</v>
      </c>
      <c r="G139" s="136" t="s">
        <v>1457</v>
      </c>
      <c r="H139" s="154"/>
      <c r="I139" s="136">
        <v>4</v>
      </c>
      <c r="J139" s="230"/>
      <c r="K139" s="230"/>
      <c r="L139" s="136" t="s">
        <v>938</v>
      </c>
      <c r="M139" s="230"/>
      <c r="N139" s="230"/>
      <c r="O139" s="67">
        <v>1.1000000000000001</v>
      </c>
      <c r="P139" s="67">
        <v>4.4000000000000004</v>
      </c>
      <c r="Q139" s="136" t="s">
        <v>1323</v>
      </c>
      <c r="R139" s="136" t="s">
        <v>1324</v>
      </c>
      <c r="S139" s="136">
        <v>4</v>
      </c>
      <c r="T139" s="136" t="s">
        <v>1325</v>
      </c>
      <c r="U139" s="67">
        <v>1.1000000000000001</v>
      </c>
      <c r="V139" s="66">
        <f t="shared" si="4"/>
        <v>4.4000000000000004</v>
      </c>
      <c r="W139" s="22" t="s">
        <v>1459</v>
      </c>
      <c r="X139" s="22"/>
      <c r="Y139" s="6" t="s">
        <v>1460</v>
      </c>
      <c r="Z139" s="19" t="s">
        <v>20</v>
      </c>
      <c r="AA139" s="142"/>
      <c r="AB139" s="113"/>
      <c r="AC139" s="113"/>
    </row>
    <row r="140" spans="1:29" ht="57" customHeight="1" x14ac:dyDescent="0.25">
      <c r="A140" s="154">
        <v>134</v>
      </c>
      <c r="B140" s="136" t="s">
        <v>1571</v>
      </c>
      <c r="C140" s="136" t="s">
        <v>2977</v>
      </c>
      <c r="D140" s="156" t="s">
        <v>2978</v>
      </c>
      <c r="E140" s="136"/>
      <c r="F140" s="136" t="s">
        <v>794</v>
      </c>
      <c r="G140" s="136" t="s">
        <v>1457</v>
      </c>
      <c r="H140" s="154"/>
      <c r="I140" s="136">
        <v>4</v>
      </c>
      <c r="J140" s="230"/>
      <c r="K140" s="230"/>
      <c r="L140" s="136" t="s">
        <v>938</v>
      </c>
      <c r="M140" s="230"/>
      <c r="N140" s="230"/>
      <c r="O140" s="67">
        <v>1.1000000000000001</v>
      </c>
      <c r="P140" s="67">
        <v>4.4000000000000004</v>
      </c>
      <c r="Q140" s="136" t="s">
        <v>1323</v>
      </c>
      <c r="R140" s="136" t="s">
        <v>1324</v>
      </c>
      <c r="S140" s="136">
        <v>4</v>
      </c>
      <c r="T140" s="136" t="s">
        <v>1325</v>
      </c>
      <c r="U140" s="67">
        <v>1.1000000000000001</v>
      </c>
      <c r="V140" s="66">
        <f t="shared" si="4"/>
        <v>4.4000000000000004</v>
      </c>
      <c r="W140" s="22" t="s">
        <v>1459</v>
      </c>
      <c r="X140" s="22"/>
      <c r="Y140" s="6" t="s">
        <v>1460</v>
      </c>
      <c r="Z140" s="19" t="s">
        <v>20</v>
      </c>
      <c r="AA140" s="142"/>
      <c r="AB140" s="113"/>
      <c r="AC140" s="113"/>
    </row>
    <row r="141" spans="1:29" ht="57" customHeight="1" x14ac:dyDescent="0.25">
      <c r="A141" s="154">
        <v>135</v>
      </c>
      <c r="B141" s="136" t="s">
        <v>1572</v>
      </c>
      <c r="C141" s="136">
        <v>142.77497099999999</v>
      </c>
      <c r="D141" s="156" t="s">
        <v>2979</v>
      </c>
      <c r="E141" s="136"/>
      <c r="F141" s="136" t="s">
        <v>794</v>
      </c>
      <c r="G141" s="136" t="s">
        <v>1457</v>
      </c>
      <c r="H141" s="154"/>
      <c r="I141" s="136">
        <v>2</v>
      </c>
      <c r="J141" s="230"/>
      <c r="K141" s="230"/>
      <c r="L141" s="136" t="s">
        <v>938</v>
      </c>
      <c r="M141" s="230"/>
      <c r="N141" s="230"/>
      <c r="O141" s="67">
        <f t="shared" ref="O141:O205" si="5">P141/I141</f>
        <v>1.1000000000000001</v>
      </c>
      <c r="P141" s="67">
        <v>2.2000000000000002</v>
      </c>
      <c r="Q141" s="136" t="s">
        <v>1323</v>
      </c>
      <c r="R141" s="136" t="s">
        <v>1324</v>
      </c>
      <c r="S141" s="136">
        <v>2</v>
      </c>
      <c r="T141" s="136" t="s">
        <v>1325</v>
      </c>
      <c r="U141" s="67">
        <v>1.1000000000000001</v>
      </c>
      <c r="V141" s="66">
        <f t="shared" si="4"/>
        <v>2.2000000000000002</v>
      </c>
      <c r="W141" s="22" t="s">
        <v>1459</v>
      </c>
      <c r="X141" s="22"/>
      <c r="Y141" s="6" t="s">
        <v>1460</v>
      </c>
      <c r="Z141" s="19" t="s">
        <v>20</v>
      </c>
      <c r="AA141" s="142"/>
      <c r="AB141" s="113"/>
      <c r="AC141" s="113"/>
    </row>
    <row r="142" spans="1:29" ht="57" customHeight="1" x14ac:dyDescent="0.25">
      <c r="A142" s="154">
        <v>136</v>
      </c>
      <c r="B142" s="136" t="s">
        <v>1573</v>
      </c>
      <c r="C142" s="136" t="s">
        <v>2980</v>
      </c>
      <c r="D142" s="156" t="s">
        <v>2981</v>
      </c>
      <c r="E142" s="136"/>
      <c r="F142" s="136" t="s">
        <v>794</v>
      </c>
      <c r="G142" s="136" t="s">
        <v>1457</v>
      </c>
      <c r="H142" s="154"/>
      <c r="I142" s="136">
        <v>5</v>
      </c>
      <c r="J142" s="230"/>
      <c r="K142" s="230"/>
      <c r="L142" s="136" t="s">
        <v>938</v>
      </c>
      <c r="M142" s="230"/>
      <c r="N142" s="230"/>
      <c r="O142" s="67">
        <v>1.1000000000000001</v>
      </c>
      <c r="P142" s="67">
        <v>5.5</v>
      </c>
      <c r="Q142" s="136" t="s">
        <v>1323</v>
      </c>
      <c r="R142" s="136" t="s">
        <v>1324</v>
      </c>
      <c r="S142" s="136">
        <v>5</v>
      </c>
      <c r="T142" s="136" t="s">
        <v>1325</v>
      </c>
      <c r="U142" s="67">
        <v>1.1000000000000001</v>
      </c>
      <c r="V142" s="66">
        <f t="shared" si="4"/>
        <v>5.5</v>
      </c>
      <c r="W142" s="22" t="s">
        <v>1459</v>
      </c>
      <c r="X142" s="22"/>
      <c r="Y142" s="6" t="s">
        <v>1460</v>
      </c>
      <c r="Z142" s="19" t="s">
        <v>20</v>
      </c>
      <c r="AA142" s="142"/>
      <c r="AB142" s="113"/>
      <c r="AC142" s="113"/>
    </row>
    <row r="143" spans="1:29" ht="57" customHeight="1" x14ac:dyDescent="0.25">
      <c r="A143" s="154">
        <v>137</v>
      </c>
      <c r="B143" s="136" t="s">
        <v>1574</v>
      </c>
      <c r="C143" s="136" t="s">
        <v>2982</v>
      </c>
      <c r="D143" s="156" t="s">
        <v>2983</v>
      </c>
      <c r="E143" s="136"/>
      <c r="F143" s="136" t="s">
        <v>794</v>
      </c>
      <c r="G143" s="136" t="s">
        <v>1457</v>
      </c>
      <c r="H143" s="154"/>
      <c r="I143" s="136">
        <v>5</v>
      </c>
      <c r="J143" s="230"/>
      <c r="K143" s="230"/>
      <c r="L143" s="136" t="s">
        <v>938</v>
      </c>
      <c r="M143" s="230"/>
      <c r="N143" s="230"/>
      <c r="O143" s="67">
        <f t="shared" si="5"/>
        <v>1.1000000000000001</v>
      </c>
      <c r="P143" s="67">
        <v>5.5</v>
      </c>
      <c r="Q143" s="136" t="s">
        <v>1323</v>
      </c>
      <c r="R143" s="136" t="s">
        <v>1324</v>
      </c>
      <c r="S143" s="136">
        <v>5</v>
      </c>
      <c r="T143" s="136" t="s">
        <v>1325</v>
      </c>
      <c r="U143" s="67">
        <v>1.1000000000000001</v>
      </c>
      <c r="V143" s="66">
        <f t="shared" si="4"/>
        <v>5.5</v>
      </c>
      <c r="W143" s="22" t="s">
        <v>1459</v>
      </c>
      <c r="X143" s="22"/>
      <c r="Y143" s="6" t="s">
        <v>1460</v>
      </c>
      <c r="Z143" s="19" t="s">
        <v>20</v>
      </c>
      <c r="AA143" s="142"/>
      <c r="AB143" s="113"/>
      <c r="AC143" s="113"/>
    </row>
    <row r="144" spans="1:29" ht="57" customHeight="1" x14ac:dyDescent="0.25">
      <c r="A144" s="154">
        <v>138</v>
      </c>
      <c r="B144" s="136" t="s">
        <v>1575</v>
      </c>
      <c r="C144" s="136" t="s">
        <v>2984</v>
      </c>
      <c r="D144" s="156" t="s">
        <v>2985</v>
      </c>
      <c r="E144" s="136"/>
      <c r="F144" s="136" t="s">
        <v>794</v>
      </c>
      <c r="G144" s="136" t="s">
        <v>1457</v>
      </c>
      <c r="H144" s="154"/>
      <c r="I144" s="136">
        <v>1</v>
      </c>
      <c r="J144" s="230"/>
      <c r="K144" s="230"/>
      <c r="L144" s="136" t="s">
        <v>1458</v>
      </c>
      <c r="M144" s="230"/>
      <c r="N144" s="230"/>
      <c r="O144" s="67">
        <v>7.8</v>
      </c>
      <c r="P144" s="67">
        <v>7.8</v>
      </c>
      <c r="Q144" s="136"/>
      <c r="R144" s="136" t="s">
        <v>1324</v>
      </c>
      <c r="S144" s="136">
        <v>1</v>
      </c>
      <c r="T144" s="136" t="s">
        <v>1325</v>
      </c>
      <c r="U144" s="67">
        <v>1.1000000000000001</v>
      </c>
      <c r="V144" s="66">
        <f t="shared" si="4"/>
        <v>1.1000000000000001</v>
      </c>
      <c r="W144" s="22" t="s">
        <v>1459</v>
      </c>
      <c r="X144" s="22"/>
      <c r="Y144" s="6" t="s">
        <v>1460</v>
      </c>
      <c r="Z144" s="19" t="s">
        <v>20</v>
      </c>
      <c r="AA144" s="142"/>
      <c r="AB144" s="113"/>
      <c r="AC144" s="113"/>
    </row>
    <row r="145" spans="1:29" ht="57" customHeight="1" x14ac:dyDescent="0.25">
      <c r="A145" s="154">
        <v>139</v>
      </c>
      <c r="B145" s="136" t="s">
        <v>1576</v>
      </c>
      <c r="C145" s="136" t="s">
        <v>2986</v>
      </c>
      <c r="D145" s="156" t="s">
        <v>2987</v>
      </c>
      <c r="E145" s="136"/>
      <c r="F145" s="136" t="s">
        <v>794</v>
      </c>
      <c r="G145" s="136" t="s">
        <v>1457</v>
      </c>
      <c r="H145" s="154"/>
      <c r="I145" s="136">
        <v>5</v>
      </c>
      <c r="J145" s="230"/>
      <c r="K145" s="230"/>
      <c r="L145" s="136" t="s">
        <v>938</v>
      </c>
      <c r="M145" s="230"/>
      <c r="N145" s="230"/>
      <c r="O145" s="67">
        <f t="shared" si="5"/>
        <v>1.1000000000000001</v>
      </c>
      <c r="P145" s="67">
        <v>5.5</v>
      </c>
      <c r="Q145" s="136" t="s">
        <v>1323</v>
      </c>
      <c r="R145" s="136" t="s">
        <v>1324</v>
      </c>
      <c r="S145" s="136">
        <v>5</v>
      </c>
      <c r="T145" s="136" t="s">
        <v>1325</v>
      </c>
      <c r="U145" s="67">
        <v>1.1000000000000001</v>
      </c>
      <c r="V145" s="66">
        <f t="shared" si="4"/>
        <v>5.5</v>
      </c>
      <c r="W145" s="22" t="s">
        <v>1459</v>
      </c>
      <c r="X145" s="22"/>
      <c r="Y145" s="6" t="s">
        <v>1460</v>
      </c>
      <c r="Z145" s="19" t="s">
        <v>20</v>
      </c>
      <c r="AA145" s="142"/>
      <c r="AB145" s="113"/>
      <c r="AC145" s="113"/>
    </row>
    <row r="146" spans="1:29" ht="57" customHeight="1" x14ac:dyDescent="0.25">
      <c r="A146" s="154">
        <v>140</v>
      </c>
      <c r="B146" s="136" t="s">
        <v>1577</v>
      </c>
      <c r="C146" s="136" t="s">
        <v>2988</v>
      </c>
      <c r="D146" s="156" t="s">
        <v>2989</v>
      </c>
      <c r="E146" s="136"/>
      <c r="F146" s="136" t="s">
        <v>794</v>
      </c>
      <c r="G146" s="136" t="s">
        <v>1457</v>
      </c>
      <c r="H146" s="154"/>
      <c r="I146" s="136">
        <v>5</v>
      </c>
      <c r="J146" s="230"/>
      <c r="K146" s="230"/>
      <c r="L146" s="136" t="s">
        <v>938</v>
      </c>
      <c r="M146" s="230"/>
      <c r="N146" s="230"/>
      <c r="O146" s="67">
        <v>1.1000000000000001</v>
      </c>
      <c r="P146" s="67">
        <v>5.5</v>
      </c>
      <c r="Q146" s="136" t="s">
        <v>1323</v>
      </c>
      <c r="R146" s="136" t="s">
        <v>1324</v>
      </c>
      <c r="S146" s="136">
        <v>5</v>
      </c>
      <c r="T146" s="136" t="s">
        <v>1325</v>
      </c>
      <c r="U146" s="67">
        <v>1.1000000000000001</v>
      </c>
      <c r="V146" s="66">
        <f t="shared" si="4"/>
        <v>5.5</v>
      </c>
      <c r="W146" s="22" t="s">
        <v>1459</v>
      </c>
      <c r="X146" s="22"/>
      <c r="Y146" s="6" t="s">
        <v>1460</v>
      </c>
      <c r="Z146" s="19" t="s">
        <v>20</v>
      </c>
      <c r="AA146" s="142"/>
      <c r="AB146" s="113"/>
      <c r="AC146" s="113"/>
    </row>
    <row r="147" spans="1:29" ht="57" customHeight="1" x14ac:dyDescent="0.25">
      <c r="A147" s="154">
        <v>141</v>
      </c>
      <c r="B147" s="136" t="s">
        <v>1578</v>
      </c>
      <c r="C147" s="136">
        <v>142.774641</v>
      </c>
      <c r="D147" s="156">
        <v>46.621166000000002</v>
      </c>
      <c r="E147" s="136"/>
      <c r="F147" s="136" t="s">
        <v>794</v>
      </c>
      <c r="G147" s="136" t="s">
        <v>1457</v>
      </c>
      <c r="H147" s="154"/>
      <c r="I147" s="136">
        <v>3</v>
      </c>
      <c r="J147" s="230"/>
      <c r="K147" s="230"/>
      <c r="L147" s="136" t="s">
        <v>938</v>
      </c>
      <c r="M147" s="230"/>
      <c r="N147" s="230"/>
      <c r="O147" s="67">
        <f t="shared" si="5"/>
        <v>1.0999999999999999</v>
      </c>
      <c r="P147" s="67">
        <v>3.3</v>
      </c>
      <c r="Q147" s="136" t="s">
        <v>1323</v>
      </c>
      <c r="R147" s="136" t="s">
        <v>1324</v>
      </c>
      <c r="S147" s="136">
        <v>3</v>
      </c>
      <c r="T147" s="136" t="s">
        <v>1325</v>
      </c>
      <c r="U147" s="67">
        <v>1.1000000000000001</v>
      </c>
      <c r="V147" s="66">
        <f t="shared" si="4"/>
        <v>3.3000000000000003</v>
      </c>
      <c r="W147" s="22" t="s">
        <v>1459</v>
      </c>
      <c r="X147" s="22"/>
      <c r="Y147" s="6" t="s">
        <v>1460</v>
      </c>
      <c r="Z147" s="19" t="s">
        <v>20</v>
      </c>
      <c r="AA147" s="142"/>
      <c r="AB147" s="113"/>
      <c r="AC147" s="113"/>
    </row>
    <row r="148" spans="1:29" ht="57" customHeight="1" x14ac:dyDescent="0.25">
      <c r="A148" s="154">
        <v>142</v>
      </c>
      <c r="B148" s="136" t="s">
        <v>1579</v>
      </c>
      <c r="C148" s="136">
        <v>142.7758</v>
      </c>
      <c r="D148" s="156">
        <v>46.622971</v>
      </c>
      <c r="E148" s="136"/>
      <c r="F148" s="136" t="s">
        <v>794</v>
      </c>
      <c r="G148" s="136" t="s">
        <v>1457</v>
      </c>
      <c r="H148" s="154"/>
      <c r="I148" s="136">
        <v>3</v>
      </c>
      <c r="J148" s="230"/>
      <c r="K148" s="230"/>
      <c r="L148" s="136" t="s">
        <v>938</v>
      </c>
      <c r="M148" s="230"/>
      <c r="N148" s="230"/>
      <c r="O148" s="67">
        <v>1.1000000000000001</v>
      </c>
      <c r="P148" s="67">
        <v>3.3</v>
      </c>
      <c r="Q148" s="136" t="s">
        <v>1323</v>
      </c>
      <c r="R148" s="136" t="s">
        <v>1324</v>
      </c>
      <c r="S148" s="136">
        <v>3</v>
      </c>
      <c r="T148" s="136" t="s">
        <v>1325</v>
      </c>
      <c r="U148" s="67">
        <v>1.1000000000000001</v>
      </c>
      <c r="V148" s="66">
        <f t="shared" si="4"/>
        <v>3.3000000000000003</v>
      </c>
      <c r="W148" s="22" t="s">
        <v>1459</v>
      </c>
      <c r="X148" s="22"/>
      <c r="Y148" s="6" t="s">
        <v>1460</v>
      </c>
      <c r="Z148" s="19" t="s">
        <v>20</v>
      </c>
      <c r="AA148" s="142"/>
      <c r="AB148" s="113"/>
      <c r="AC148" s="113"/>
    </row>
    <row r="149" spans="1:29" ht="57" customHeight="1" x14ac:dyDescent="0.25">
      <c r="A149" s="154">
        <v>143</v>
      </c>
      <c r="B149" s="136" t="s">
        <v>1580</v>
      </c>
      <c r="C149" s="136" t="s">
        <v>2990</v>
      </c>
      <c r="D149" s="156" t="s">
        <v>2991</v>
      </c>
      <c r="E149" s="136"/>
      <c r="F149" s="136" t="s">
        <v>794</v>
      </c>
      <c r="G149" s="136" t="s">
        <v>1457</v>
      </c>
      <c r="H149" s="154"/>
      <c r="I149" s="136">
        <v>3</v>
      </c>
      <c r="J149" s="230"/>
      <c r="K149" s="230"/>
      <c r="L149" s="136" t="s">
        <v>938</v>
      </c>
      <c r="M149" s="230"/>
      <c r="N149" s="230"/>
      <c r="O149" s="67">
        <f t="shared" si="5"/>
        <v>1.0999999999999999</v>
      </c>
      <c r="P149" s="67">
        <v>3.3</v>
      </c>
      <c r="Q149" s="136" t="s">
        <v>1323</v>
      </c>
      <c r="R149" s="136" t="s">
        <v>1324</v>
      </c>
      <c r="S149" s="136">
        <v>3</v>
      </c>
      <c r="T149" s="136" t="s">
        <v>1325</v>
      </c>
      <c r="U149" s="67">
        <v>1.1000000000000001</v>
      </c>
      <c r="V149" s="66">
        <f t="shared" si="4"/>
        <v>3.3000000000000003</v>
      </c>
      <c r="W149" s="22" t="s">
        <v>1459</v>
      </c>
      <c r="X149" s="22"/>
      <c r="Y149" s="6" t="s">
        <v>1460</v>
      </c>
      <c r="Z149" s="19" t="s">
        <v>20</v>
      </c>
      <c r="AA149" s="142"/>
      <c r="AB149" s="113"/>
      <c r="AC149" s="113"/>
    </row>
    <row r="150" spans="1:29" ht="57" customHeight="1" x14ac:dyDescent="0.25">
      <c r="A150" s="154">
        <v>144</v>
      </c>
      <c r="B150" s="136" t="s">
        <v>1581</v>
      </c>
      <c r="C150" s="136">
        <v>142.78013899999999</v>
      </c>
      <c r="D150" s="156">
        <v>46.624090000000002</v>
      </c>
      <c r="E150" s="136"/>
      <c r="F150" s="136" t="s">
        <v>794</v>
      </c>
      <c r="G150" s="136" t="s">
        <v>1457</v>
      </c>
      <c r="H150" s="154"/>
      <c r="I150" s="136">
        <v>1</v>
      </c>
      <c r="J150" s="230"/>
      <c r="K150" s="230"/>
      <c r="L150" s="136" t="s">
        <v>1468</v>
      </c>
      <c r="M150" s="230"/>
      <c r="N150" s="230"/>
      <c r="O150" s="67">
        <f t="shared" si="5"/>
        <v>0.8</v>
      </c>
      <c r="P150" s="67">
        <v>0.8</v>
      </c>
      <c r="Q150" s="136"/>
      <c r="R150" s="136" t="s">
        <v>1324</v>
      </c>
      <c r="S150" s="136">
        <v>1</v>
      </c>
      <c r="T150" s="136" t="s">
        <v>1325</v>
      </c>
      <c r="U150" s="67">
        <v>1.1000000000000001</v>
      </c>
      <c r="V150" s="66">
        <f t="shared" si="4"/>
        <v>1.1000000000000001</v>
      </c>
      <c r="W150" s="22" t="s">
        <v>1459</v>
      </c>
      <c r="X150" s="22"/>
      <c r="Y150" s="6" t="s">
        <v>1460</v>
      </c>
      <c r="Z150" s="19" t="s">
        <v>20</v>
      </c>
      <c r="AA150" s="142"/>
      <c r="AB150" s="113"/>
      <c r="AC150" s="113"/>
    </row>
    <row r="151" spans="1:29" ht="57" customHeight="1" x14ac:dyDescent="0.25">
      <c r="A151" s="154">
        <v>145</v>
      </c>
      <c r="B151" s="136" t="s">
        <v>1582</v>
      </c>
      <c r="C151" s="136" t="s">
        <v>2992</v>
      </c>
      <c r="D151" s="156" t="s">
        <v>2993</v>
      </c>
      <c r="E151" s="136"/>
      <c r="F151" s="136" t="s">
        <v>794</v>
      </c>
      <c r="G151" s="136" t="s">
        <v>1457</v>
      </c>
      <c r="H151" s="154"/>
      <c r="I151" s="136">
        <v>4</v>
      </c>
      <c r="J151" s="230"/>
      <c r="K151" s="230"/>
      <c r="L151" s="136" t="s">
        <v>938</v>
      </c>
      <c r="M151" s="230"/>
      <c r="N151" s="230"/>
      <c r="O151" s="67">
        <v>1.1000000000000001</v>
      </c>
      <c r="P151" s="67">
        <v>4.4000000000000004</v>
      </c>
      <c r="Q151" s="136" t="s">
        <v>1323</v>
      </c>
      <c r="R151" s="136" t="s">
        <v>1324</v>
      </c>
      <c r="S151" s="136">
        <v>4</v>
      </c>
      <c r="T151" s="136" t="s">
        <v>1325</v>
      </c>
      <c r="U151" s="67">
        <v>1.1000000000000001</v>
      </c>
      <c r="V151" s="66">
        <f t="shared" si="4"/>
        <v>4.4000000000000004</v>
      </c>
      <c r="W151" s="22" t="s">
        <v>1459</v>
      </c>
      <c r="X151" s="22"/>
      <c r="Y151" s="6" t="s">
        <v>1460</v>
      </c>
      <c r="Z151" s="19" t="s">
        <v>20</v>
      </c>
      <c r="AA151" s="142"/>
      <c r="AB151" s="113"/>
      <c r="AC151" s="113"/>
    </row>
    <row r="152" spans="1:29" ht="57" customHeight="1" x14ac:dyDescent="0.25">
      <c r="A152" s="154">
        <v>146</v>
      </c>
      <c r="B152" s="136" t="s">
        <v>1583</v>
      </c>
      <c r="C152" s="136">
        <v>142.781555</v>
      </c>
      <c r="D152" s="156">
        <v>46.624298000000003</v>
      </c>
      <c r="E152" s="136"/>
      <c r="F152" s="136" t="s">
        <v>794</v>
      </c>
      <c r="G152" s="136" t="s">
        <v>1457</v>
      </c>
      <c r="H152" s="154"/>
      <c r="I152" s="136">
        <v>1</v>
      </c>
      <c r="J152" s="230"/>
      <c r="K152" s="230"/>
      <c r="L152" s="136" t="s">
        <v>1468</v>
      </c>
      <c r="M152" s="230"/>
      <c r="N152" s="230"/>
      <c r="O152" s="67">
        <f t="shared" si="5"/>
        <v>0.8</v>
      </c>
      <c r="P152" s="67">
        <v>0.8</v>
      </c>
      <c r="Q152" s="136"/>
      <c r="R152" s="136" t="s">
        <v>1324</v>
      </c>
      <c r="S152" s="136">
        <v>1</v>
      </c>
      <c r="T152" s="136" t="s">
        <v>1325</v>
      </c>
      <c r="U152" s="67">
        <v>1.1000000000000001</v>
      </c>
      <c r="V152" s="66">
        <f t="shared" si="4"/>
        <v>1.1000000000000001</v>
      </c>
      <c r="W152" s="22" t="s">
        <v>1459</v>
      </c>
      <c r="X152" s="22"/>
      <c r="Y152" s="6" t="s">
        <v>1460</v>
      </c>
      <c r="Z152" s="19" t="s">
        <v>801</v>
      </c>
      <c r="AA152" s="142"/>
      <c r="AB152" s="113"/>
      <c r="AC152" s="113"/>
    </row>
    <row r="153" spans="1:29" ht="57" customHeight="1" x14ac:dyDescent="0.25">
      <c r="A153" s="154">
        <v>147</v>
      </c>
      <c r="B153" s="136" t="s">
        <v>1584</v>
      </c>
      <c r="C153" s="136">
        <v>142.78030100000001</v>
      </c>
      <c r="D153" s="156">
        <v>46.624861000000003</v>
      </c>
      <c r="E153" s="136"/>
      <c r="F153" s="136" t="s">
        <v>794</v>
      </c>
      <c r="G153" s="136" t="s">
        <v>1457</v>
      </c>
      <c r="H153" s="154"/>
      <c r="I153" s="136">
        <v>3</v>
      </c>
      <c r="J153" s="230"/>
      <c r="K153" s="230"/>
      <c r="L153" s="136" t="s">
        <v>938</v>
      </c>
      <c r="M153" s="230"/>
      <c r="N153" s="230"/>
      <c r="O153" s="67">
        <f t="shared" si="5"/>
        <v>1.0999999999999999</v>
      </c>
      <c r="P153" s="67">
        <v>3.3</v>
      </c>
      <c r="Q153" s="136" t="s">
        <v>1323</v>
      </c>
      <c r="R153" s="136" t="s">
        <v>1324</v>
      </c>
      <c r="S153" s="136">
        <v>3</v>
      </c>
      <c r="T153" s="136" t="s">
        <v>1325</v>
      </c>
      <c r="U153" s="67">
        <v>1.1000000000000001</v>
      </c>
      <c r="V153" s="66">
        <f t="shared" si="4"/>
        <v>3.3000000000000003</v>
      </c>
      <c r="W153" s="22" t="s">
        <v>1459</v>
      </c>
      <c r="X153" s="22"/>
      <c r="Y153" s="6" t="s">
        <v>1460</v>
      </c>
      <c r="Z153" s="19" t="s">
        <v>20</v>
      </c>
      <c r="AA153" s="142"/>
      <c r="AB153" s="113"/>
      <c r="AC153" s="113"/>
    </row>
    <row r="154" spans="1:29" ht="57" customHeight="1" x14ac:dyDescent="0.25">
      <c r="A154" s="154">
        <v>148</v>
      </c>
      <c r="B154" s="136" t="s">
        <v>1585</v>
      </c>
      <c r="C154" s="136">
        <v>142.78299899999999</v>
      </c>
      <c r="D154" s="156">
        <v>46.625909999999998</v>
      </c>
      <c r="E154" s="136"/>
      <c r="F154" s="136" t="s">
        <v>794</v>
      </c>
      <c r="G154" s="136" t="s">
        <v>1457</v>
      </c>
      <c r="H154" s="154"/>
      <c r="I154" s="136">
        <v>3</v>
      </c>
      <c r="J154" s="230"/>
      <c r="K154" s="230"/>
      <c r="L154" s="136" t="s">
        <v>938</v>
      </c>
      <c r="M154" s="230"/>
      <c r="N154" s="230"/>
      <c r="O154" s="67">
        <f t="shared" si="5"/>
        <v>1.0999999999999999</v>
      </c>
      <c r="P154" s="67">
        <v>3.3</v>
      </c>
      <c r="Q154" s="136" t="s">
        <v>1323</v>
      </c>
      <c r="R154" s="136" t="s">
        <v>1324</v>
      </c>
      <c r="S154" s="136">
        <v>3</v>
      </c>
      <c r="T154" s="136" t="s">
        <v>1325</v>
      </c>
      <c r="U154" s="67">
        <v>1.1000000000000001</v>
      </c>
      <c r="V154" s="66">
        <f t="shared" si="4"/>
        <v>3.3000000000000003</v>
      </c>
      <c r="W154" s="22" t="s">
        <v>1459</v>
      </c>
      <c r="X154" s="22"/>
      <c r="Y154" s="6" t="s">
        <v>1460</v>
      </c>
      <c r="Z154" s="19" t="s">
        <v>20</v>
      </c>
      <c r="AA154" s="142"/>
      <c r="AB154" s="113"/>
      <c r="AC154" s="113"/>
    </row>
    <row r="155" spans="1:29" ht="57" customHeight="1" x14ac:dyDescent="0.25">
      <c r="A155" s="154">
        <v>149</v>
      </c>
      <c r="B155" s="136" t="s">
        <v>1586</v>
      </c>
      <c r="C155" s="136" t="s">
        <v>2994</v>
      </c>
      <c r="D155" s="156" t="s">
        <v>2995</v>
      </c>
      <c r="E155" s="136"/>
      <c r="F155" s="136" t="s">
        <v>794</v>
      </c>
      <c r="G155" s="136" t="s">
        <v>1457</v>
      </c>
      <c r="H155" s="154"/>
      <c r="I155" s="136">
        <v>1</v>
      </c>
      <c r="J155" s="230"/>
      <c r="K155" s="230"/>
      <c r="L155" s="136" t="s">
        <v>1458</v>
      </c>
      <c r="M155" s="230"/>
      <c r="N155" s="230"/>
      <c r="O155" s="67">
        <f t="shared" si="5"/>
        <v>7.8</v>
      </c>
      <c r="P155" s="67">
        <v>7.8</v>
      </c>
      <c r="Q155" s="136"/>
      <c r="R155" s="136" t="s">
        <v>1324</v>
      </c>
      <c r="S155" s="136">
        <v>1</v>
      </c>
      <c r="T155" s="136" t="s">
        <v>1325</v>
      </c>
      <c r="U155" s="67">
        <v>1.1000000000000001</v>
      </c>
      <c r="V155" s="66">
        <f t="shared" si="4"/>
        <v>1.1000000000000001</v>
      </c>
      <c r="W155" s="22" t="s">
        <v>1459</v>
      </c>
      <c r="X155" s="22"/>
      <c r="Y155" s="6" t="s">
        <v>1460</v>
      </c>
      <c r="Z155" s="19" t="s">
        <v>20</v>
      </c>
      <c r="AA155" s="142"/>
      <c r="AB155" s="113"/>
      <c r="AC155" s="113"/>
    </row>
    <row r="156" spans="1:29" ht="57" customHeight="1" x14ac:dyDescent="0.25">
      <c r="A156" s="154">
        <v>150</v>
      </c>
      <c r="B156" s="136" t="s">
        <v>1587</v>
      </c>
      <c r="C156" s="136">
        <v>142.768326</v>
      </c>
      <c r="D156" s="156">
        <v>46.613475999999999</v>
      </c>
      <c r="E156" s="136"/>
      <c r="F156" s="136" t="s">
        <v>794</v>
      </c>
      <c r="G156" s="136" t="s">
        <v>1457</v>
      </c>
      <c r="H156" s="154"/>
      <c r="I156" s="136">
        <v>3</v>
      </c>
      <c r="J156" s="230"/>
      <c r="K156" s="230"/>
      <c r="L156" s="136" t="s">
        <v>938</v>
      </c>
      <c r="M156" s="230"/>
      <c r="N156" s="230"/>
      <c r="O156" s="67">
        <f t="shared" si="5"/>
        <v>1.0999999999999999</v>
      </c>
      <c r="P156" s="67">
        <v>3.3</v>
      </c>
      <c r="Q156" s="136" t="s">
        <v>1323</v>
      </c>
      <c r="R156" s="136" t="s">
        <v>1324</v>
      </c>
      <c r="S156" s="136">
        <v>3</v>
      </c>
      <c r="T156" s="136" t="s">
        <v>1325</v>
      </c>
      <c r="U156" s="67">
        <v>1.1000000000000001</v>
      </c>
      <c r="V156" s="66">
        <f t="shared" si="4"/>
        <v>3.3000000000000003</v>
      </c>
      <c r="W156" s="22" t="s">
        <v>1459</v>
      </c>
      <c r="X156" s="22"/>
      <c r="Y156" s="6" t="s">
        <v>1460</v>
      </c>
      <c r="Z156" s="19" t="s">
        <v>20</v>
      </c>
      <c r="AA156" s="142"/>
      <c r="AB156" s="113"/>
      <c r="AC156" s="113"/>
    </row>
    <row r="157" spans="1:29" ht="57" customHeight="1" x14ac:dyDescent="0.25">
      <c r="A157" s="154">
        <v>151</v>
      </c>
      <c r="B157" s="136" t="s">
        <v>1588</v>
      </c>
      <c r="C157" s="136">
        <v>142.79951199999999</v>
      </c>
      <c r="D157" s="156">
        <v>46.639800000000001</v>
      </c>
      <c r="E157" s="136"/>
      <c r="F157" s="136" t="s">
        <v>794</v>
      </c>
      <c r="G157" s="136" t="s">
        <v>1457</v>
      </c>
      <c r="H157" s="154"/>
      <c r="I157" s="136">
        <v>1</v>
      </c>
      <c r="J157" s="230"/>
      <c r="K157" s="230"/>
      <c r="L157" s="136" t="s">
        <v>938</v>
      </c>
      <c r="M157" s="230"/>
      <c r="N157" s="230"/>
      <c r="O157" s="67">
        <v>1.1000000000000001</v>
      </c>
      <c r="P157" s="67">
        <v>1.1000000000000001</v>
      </c>
      <c r="Q157" s="136" t="s">
        <v>1323</v>
      </c>
      <c r="R157" s="136" t="s">
        <v>1324</v>
      </c>
      <c r="S157" s="136">
        <v>1</v>
      </c>
      <c r="T157" s="136" t="s">
        <v>1325</v>
      </c>
      <c r="U157" s="67">
        <v>1.1000000000000001</v>
      </c>
      <c r="V157" s="66">
        <f t="shared" si="4"/>
        <v>1.1000000000000001</v>
      </c>
      <c r="W157" s="22" t="s">
        <v>1459</v>
      </c>
      <c r="X157" s="22"/>
      <c r="Y157" s="6" t="s">
        <v>1460</v>
      </c>
      <c r="Z157" s="19" t="s">
        <v>801</v>
      </c>
      <c r="AA157" s="142"/>
      <c r="AB157" s="113"/>
      <c r="AC157" s="113"/>
    </row>
    <row r="158" spans="1:29" ht="57" customHeight="1" x14ac:dyDescent="0.25">
      <c r="A158" s="154">
        <v>152</v>
      </c>
      <c r="B158" s="136" t="s">
        <v>1589</v>
      </c>
      <c r="C158" s="136">
        <v>142.772671</v>
      </c>
      <c r="D158" s="156">
        <v>46.620517</v>
      </c>
      <c r="E158" s="136"/>
      <c r="F158" s="136" t="s">
        <v>794</v>
      </c>
      <c r="G158" s="136" t="s">
        <v>1457</v>
      </c>
      <c r="H158" s="154"/>
      <c r="I158" s="136">
        <v>3</v>
      </c>
      <c r="J158" s="230"/>
      <c r="K158" s="230"/>
      <c r="L158" s="136" t="s">
        <v>938</v>
      </c>
      <c r="M158" s="230"/>
      <c r="N158" s="230"/>
      <c r="O158" s="67">
        <f t="shared" si="5"/>
        <v>1.0999999999999999</v>
      </c>
      <c r="P158" s="67">
        <v>3.3</v>
      </c>
      <c r="Q158" s="136" t="s">
        <v>1323</v>
      </c>
      <c r="R158" s="136" t="s">
        <v>1324</v>
      </c>
      <c r="S158" s="136">
        <v>3</v>
      </c>
      <c r="T158" s="136" t="s">
        <v>1325</v>
      </c>
      <c r="U158" s="67">
        <v>1.1000000000000001</v>
      </c>
      <c r="V158" s="66">
        <f t="shared" si="4"/>
        <v>3.3000000000000003</v>
      </c>
      <c r="W158" s="22" t="s">
        <v>1459</v>
      </c>
      <c r="X158" s="22"/>
      <c r="Y158" s="6" t="s">
        <v>1460</v>
      </c>
      <c r="Z158" s="19" t="s">
        <v>20</v>
      </c>
      <c r="AA158" s="142"/>
      <c r="AB158" s="113"/>
      <c r="AC158" s="113"/>
    </row>
    <row r="159" spans="1:29" ht="57" customHeight="1" x14ac:dyDescent="0.25">
      <c r="A159" s="154">
        <v>153</v>
      </c>
      <c r="B159" s="136" t="s">
        <v>1590</v>
      </c>
      <c r="C159" s="136" t="s">
        <v>2996</v>
      </c>
      <c r="D159" s="156" t="s">
        <v>2997</v>
      </c>
      <c r="E159" s="136"/>
      <c r="F159" s="136" t="s">
        <v>794</v>
      </c>
      <c r="G159" s="136" t="s">
        <v>1457</v>
      </c>
      <c r="H159" s="154"/>
      <c r="I159" s="136">
        <v>3</v>
      </c>
      <c r="J159" s="230"/>
      <c r="K159" s="230"/>
      <c r="L159" s="136" t="s">
        <v>938</v>
      </c>
      <c r="M159" s="230"/>
      <c r="N159" s="230"/>
      <c r="O159" s="67">
        <f t="shared" si="5"/>
        <v>1.0999999999999999</v>
      </c>
      <c r="P159" s="67">
        <v>3.3</v>
      </c>
      <c r="Q159" s="136" t="s">
        <v>1323</v>
      </c>
      <c r="R159" s="136" t="s">
        <v>1324</v>
      </c>
      <c r="S159" s="136">
        <v>3</v>
      </c>
      <c r="T159" s="136" t="s">
        <v>1325</v>
      </c>
      <c r="U159" s="67">
        <v>1.1000000000000001</v>
      </c>
      <c r="V159" s="66">
        <f t="shared" si="4"/>
        <v>3.3000000000000003</v>
      </c>
      <c r="W159" s="22" t="s">
        <v>1459</v>
      </c>
      <c r="X159" s="22"/>
      <c r="Y159" s="6" t="s">
        <v>1460</v>
      </c>
      <c r="Z159" s="19" t="s">
        <v>20</v>
      </c>
      <c r="AA159" s="142"/>
      <c r="AB159" s="113"/>
      <c r="AC159" s="113"/>
    </row>
    <row r="160" spans="1:29" ht="57" customHeight="1" x14ac:dyDescent="0.25">
      <c r="A160" s="154">
        <v>154</v>
      </c>
      <c r="B160" s="136" t="s">
        <v>1591</v>
      </c>
      <c r="C160" s="136">
        <v>142.77173400000001</v>
      </c>
      <c r="D160" s="156">
        <v>46.619278000000001</v>
      </c>
      <c r="E160" s="136"/>
      <c r="F160" s="136" t="s">
        <v>794</v>
      </c>
      <c r="G160" s="136" t="s">
        <v>1457</v>
      </c>
      <c r="H160" s="154"/>
      <c r="I160" s="136">
        <v>4</v>
      </c>
      <c r="J160" s="230"/>
      <c r="K160" s="230"/>
      <c r="L160" s="136" t="s">
        <v>938</v>
      </c>
      <c r="M160" s="230"/>
      <c r="N160" s="230"/>
      <c r="O160" s="67">
        <v>1.1000000000000001</v>
      </c>
      <c r="P160" s="67">
        <v>4.4000000000000004</v>
      </c>
      <c r="Q160" s="136" t="s">
        <v>1323</v>
      </c>
      <c r="R160" s="136" t="s">
        <v>1324</v>
      </c>
      <c r="S160" s="136">
        <v>4</v>
      </c>
      <c r="T160" s="136" t="s">
        <v>1325</v>
      </c>
      <c r="U160" s="67">
        <v>1.1000000000000001</v>
      </c>
      <c r="V160" s="66">
        <f t="shared" si="4"/>
        <v>4.4000000000000004</v>
      </c>
      <c r="W160" s="22" t="s">
        <v>1459</v>
      </c>
      <c r="X160" s="22"/>
      <c r="Y160" s="6" t="s">
        <v>1460</v>
      </c>
      <c r="Z160" s="19" t="s">
        <v>20</v>
      </c>
      <c r="AA160" s="142"/>
      <c r="AB160" s="113"/>
      <c r="AC160" s="113"/>
    </row>
    <row r="161" spans="1:29" ht="57" customHeight="1" x14ac:dyDescent="0.25">
      <c r="A161" s="154">
        <v>155</v>
      </c>
      <c r="B161" s="136" t="s">
        <v>1592</v>
      </c>
      <c r="C161" s="136">
        <v>142.77098000000001</v>
      </c>
      <c r="D161" s="156">
        <v>46.618268</v>
      </c>
      <c r="E161" s="136"/>
      <c r="F161" s="136" t="s">
        <v>794</v>
      </c>
      <c r="G161" s="136" t="s">
        <v>1457</v>
      </c>
      <c r="H161" s="154"/>
      <c r="I161" s="136">
        <v>5</v>
      </c>
      <c r="J161" s="230"/>
      <c r="K161" s="230"/>
      <c r="L161" s="136" t="s">
        <v>938</v>
      </c>
      <c r="M161" s="230"/>
      <c r="N161" s="230"/>
      <c r="O161" s="67">
        <f t="shared" si="5"/>
        <v>1.1000000000000001</v>
      </c>
      <c r="P161" s="67">
        <v>5.5</v>
      </c>
      <c r="Q161" s="136" t="s">
        <v>1323</v>
      </c>
      <c r="R161" s="136" t="s">
        <v>1324</v>
      </c>
      <c r="S161" s="136">
        <v>5</v>
      </c>
      <c r="T161" s="136" t="s">
        <v>1325</v>
      </c>
      <c r="U161" s="67">
        <v>1.1000000000000001</v>
      </c>
      <c r="V161" s="66">
        <f t="shared" si="4"/>
        <v>5.5</v>
      </c>
      <c r="W161" s="22" t="s">
        <v>1459</v>
      </c>
      <c r="X161" s="22"/>
      <c r="Y161" s="6" t="s">
        <v>1460</v>
      </c>
      <c r="Z161" s="19" t="s">
        <v>20</v>
      </c>
      <c r="AA161" s="142"/>
      <c r="AB161" s="113"/>
      <c r="AC161" s="113"/>
    </row>
    <row r="162" spans="1:29" ht="57" customHeight="1" x14ac:dyDescent="0.25">
      <c r="A162" s="154">
        <v>156</v>
      </c>
      <c r="B162" s="136" t="s">
        <v>1593</v>
      </c>
      <c r="C162" s="136">
        <v>142.77028799999999</v>
      </c>
      <c r="D162" s="156">
        <v>46.617038999999998</v>
      </c>
      <c r="E162" s="136"/>
      <c r="F162" s="136" t="s">
        <v>794</v>
      </c>
      <c r="G162" s="136" t="s">
        <v>1457</v>
      </c>
      <c r="H162" s="154"/>
      <c r="I162" s="136">
        <v>4</v>
      </c>
      <c r="J162" s="230"/>
      <c r="K162" s="230"/>
      <c r="L162" s="136" t="s">
        <v>938</v>
      </c>
      <c r="M162" s="230"/>
      <c r="N162" s="230"/>
      <c r="O162" s="67">
        <f t="shared" si="5"/>
        <v>1.1000000000000001</v>
      </c>
      <c r="P162" s="67">
        <v>4.4000000000000004</v>
      </c>
      <c r="Q162" s="136" t="s">
        <v>1323</v>
      </c>
      <c r="R162" s="136" t="s">
        <v>1324</v>
      </c>
      <c r="S162" s="136">
        <v>4</v>
      </c>
      <c r="T162" s="136" t="s">
        <v>1325</v>
      </c>
      <c r="U162" s="67">
        <v>1.1000000000000001</v>
      </c>
      <c r="V162" s="66">
        <f t="shared" si="4"/>
        <v>4.4000000000000004</v>
      </c>
      <c r="W162" s="22" t="s">
        <v>1459</v>
      </c>
      <c r="X162" s="22"/>
      <c r="Y162" s="6" t="s">
        <v>1460</v>
      </c>
      <c r="Z162" s="19" t="s">
        <v>20</v>
      </c>
      <c r="AA162" s="142"/>
      <c r="AB162" s="113"/>
      <c r="AC162" s="113"/>
    </row>
    <row r="163" spans="1:29" ht="57" customHeight="1" x14ac:dyDescent="0.25">
      <c r="A163" s="154">
        <v>157</v>
      </c>
      <c r="B163" s="136" t="s">
        <v>1594</v>
      </c>
      <c r="C163" s="136">
        <v>142.77058</v>
      </c>
      <c r="D163" s="156">
        <v>46.616104999999997</v>
      </c>
      <c r="E163" s="136"/>
      <c r="F163" s="136" t="s">
        <v>794</v>
      </c>
      <c r="G163" s="136" t="s">
        <v>1457</v>
      </c>
      <c r="H163" s="154"/>
      <c r="I163" s="136">
        <v>5</v>
      </c>
      <c r="J163" s="230"/>
      <c r="K163" s="230"/>
      <c r="L163" s="136" t="s">
        <v>938</v>
      </c>
      <c r="M163" s="230"/>
      <c r="N163" s="230"/>
      <c r="O163" s="67">
        <f t="shared" si="5"/>
        <v>1.1000000000000001</v>
      </c>
      <c r="P163" s="67">
        <v>5.5</v>
      </c>
      <c r="Q163" s="136" t="s">
        <v>1323</v>
      </c>
      <c r="R163" s="136" t="s">
        <v>1324</v>
      </c>
      <c r="S163" s="136">
        <v>5</v>
      </c>
      <c r="T163" s="136" t="s">
        <v>1325</v>
      </c>
      <c r="U163" s="67">
        <v>1.1000000000000001</v>
      </c>
      <c r="V163" s="66">
        <f t="shared" si="4"/>
        <v>5.5</v>
      </c>
      <c r="W163" s="22" t="s">
        <v>1459</v>
      </c>
      <c r="X163" s="22"/>
      <c r="Y163" s="6" t="s">
        <v>1460</v>
      </c>
      <c r="Z163" s="19" t="s">
        <v>20</v>
      </c>
      <c r="AA163" s="142"/>
      <c r="AB163" s="113"/>
      <c r="AC163" s="113"/>
    </row>
    <row r="164" spans="1:29" ht="57" customHeight="1" x14ac:dyDescent="0.25">
      <c r="A164" s="154">
        <v>158</v>
      </c>
      <c r="B164" s="136" t="s">
        <v>3157</v>
      </c>
      <c r="C164" s="136" t="s">
        <v>3158</v>
      </c>
      <c r="D164" s="156" t="s">
        <v>3159</v>
      </c>
      <c r="E164" s="136"/>
      <c r="F164" s="136" t="s">
        <v>794</v>
      </c>
      <c r="G164" s="136" t="s">
        <v>1457</v>
      </c>
      <c r="H164" s="154"/>
      <c r="I164" s="136">
        <v>1</v>
      </c>
      <c r="J164" s="230"/>
      <c r="K164" s="230"/>
      <c r="L164" s="136" t="s">
        <v>1468</v>
      </c>
      <c r="M164" s="230"/>
      <c r="N164" s="230"/>
      <c r="O164" s="136">
        <v>0.75</v>
      </c>
      <c r="P164" s="136">
        <v>0.75</v>
      </c>
      <c r="Q164" s="136"/>
      <c r="R164" s="136" t="s">
        <v>1324</v>
      </c>
      <c r="S164" s="136">
        <v>1</v>
      </c>
      <c r="T164" s="136" t="s">
        <v>1325</v>
      </c>
      <c r="U164" s="136">
        <v>0.75</v>
      </c>
      <c r="V164" s="66">
        <f t="shared" si="4"/>
        <v>0.75</v>
      </c>
      <c r="W164" s="22" t="s">
        <v>3160</v>
      </c>
      <c r="X164" s="22"/>
      <c r="Y164" s="22" t="s">
        <v>3160</v>
      </c>
      <c r="Z164" s="19" t="s">
        <v>801</v>
      </c>
      <c r="AA164" s="142"/>
      <c r="AB164" s="113"/>
      <c r="AC164" s="113"/>
    </row>
    <row r="165" spans="1:29" ht="57" customHeight="1" x14ac:dyDescent="0.25">
      <c r="A165" s="154">
        <v>159</v>
      </c>
      <c r="B165" s="136" t="s">
        <v>3157</v>
      </c>
      <c r="C165" s="136" t="s">
        <v>3161</v>
      </c>
      <c r="D165" s="156" t="s">
        <v>3162</v>
      </c>
      <c r="E165" s="136"/>
      <c r="F165" s="136" t="s">
        <v>794</v>
      </c>
      <c r="G165" s="136" t="s">
        <v>1457</v>
      </c>
      <c r="H165" s="154"/>
      <c r="I165" s="136">
        <v>1</v>
      </c>
      <c r="J165" s="230"/>
      <c r="K165" s="230"/>
      <c r="L165" s="136" t="s">
        <v>1468</v>
      </c>
      <c r="M165" s="230"/>
      <c r="N165" s="230"/>
      <c r="O165" s="136">
        <v>0.75</v>
      </c>
      <c r="P165" s="136">
        <v>0.75</v>
      </c>
      <c r="Q165" s="136"/>
      <c r="R165" s="136" t="s">
        <v>1324</v>
      </c>
      <c r="S165" s="136">
        <v>1</v>
      </c>
      <c r="T165" s="136" t="s">
        <v>1325</v>
      </c>
      <c r="U165" s="136">
        <v>0.75</v>
      </c>
      <c r="V165" s="66">
        <f t="shared" si="4"/>
        <v>0.75</v>
      </c>
      <c r="W165" s="22" t="s">
        <v>3160</v>
      </c>
      <c r="X165" s="22"/>
      <c r="Y165" s="22" t="s">
        <v>3160</v>
      </c>
      <c r="Z165" s="19" t="s">
        <v>801</v>
      </c>
      <c r="AA165" s="142"/>
      <c r="AB165" s="113"/>
      <c r="AC165" s="113"/>
    </row>
    <row r="166" spans="1:29" ht="57" customHeight="1" x14ac:dyDescent="0.25">
      <c r="A166" s="154">
        <v>160</v>
      </c>
      <c r="B166" s="136" t="s">
        <v>3157</v>
      </c>
      <c r="C166" s="136" t="s">
        <v>3163</v>
      </c>
      <c r="D166" s="156" t="s">
        <v>3164</v>
      </c>
      <c r="E166" s="136"/>
      <c r="F166" s="136" t="s">
        <v>794</v>
      </c>
      <c r="G166" s="136" t="s">
        <v>1457</v>
      </c>
      <c r="H166" s="154"/>
      <c r="I166" s="136">
        <v>1</v>
      </c>
      <c r="J166" s="230"/>
      <c r="K166" s="230"/>
      <c r="L166" s="136" t="s">
        <v>1468</v>
      </c>
      <c r="M166" s="230"/>
      <c r="N166" s="230"/>
      <c r="O166" s="136">
        <v>0.75</v>
      </c>
      <c r="P166" s="136">
        <v>0.75</v>
      </c>
      <c r="Q166" s="136"/>
      <c r="R166" s="136" t="s">
        <v>1324</v>
      </c>
      <c r="S166" s="136">
        <v>1</v>
      </c>
      <c r="T166" s="136" t="s">
        <v>1325</v>
      </c>
      <c r="U166" s="136">
        <v>0.75</v>
      </c>
      <c r="V166" s="66">
        <f t="shared" si="4"/>
        <v>0.75</v>
      </c>
      <c r="W166" s="22" t="s">
        <v>3160</v>
      </c>
      <c r="X166" s="22"/>
      <c r="Y166" s="22" t="s">
        <v>3160</v>
      </c>
      <c r="Z166" s="19" t="s">
        <v>801</v>
      </c>
      <c r="AA166" s="142"/>
      <c r="AB166" s="113"/>
      <c r="AC166" s="113"/>
    </row>
    <row r="167" spans="1:29" ht="57" customHeight="1" x14ac:dyDescent="0.25">
      <c r="A167" s="154">
        <v>161</v>
      </c>
      <c r="B167" s="136" t="s">
        <v>1595</v>
      </c>
      <c r="C167" s="136">
        <v>142.765556</v>
      </c>
      <c r="D167" s="156">
        <v>46.646692000000002</v>
      </c>
      <c r="E167" s="136"/>
      <c r="F167" s="136" t="s">
        <v>794</v>
      </c>
      <c r="G167" s="136" t="s">
        <v>1457</v>
      </c>
      <c r="H167" s="154"/>
      <c r="I167" s="136">
        <v>1</v>
      </c>
      <c r="J167" s="230"/>
      <c r="K167" s="230"/>
      <c r="L167" s="136" t="s">
        <v>1458</v>
      </c>
      <c r="M167" s="230"/>
      <c r="N167" s="230"/>
      <c r="O167" s="67">
        <f t="shared" si="5"/>
        <v>7.8</v>
      </c>
      <c r="P167" s="67">
        <v>7.8</v>
      </c>
      <c r="Q167" s="136"/>
      <c r="R167" s="136" t="s">
        <v>1324</v>
      </c>
      <c r="S167" s="136">
        <v>1</v>
      </c>
      <c r="T167" s="136" t="s">
        <v>1325</v>
      </c>
      <c r="U167" s="67">
        <v>1.1000000000000001</v>
      </c>
      <c r="V167" s="66">
        <f t="shared" si="4"/>
        <v>1.1000000000000001</v>
      </c>
      <c r="W167" s="22" t="s">
        <v>1459</v>
      </c>
      <c r="X167" s="22"/>
      <c r="Y167" s="6" t="s">
        <v>1460</v>
      </c>
      <c r="Z167" s="19" t="s">
        <v>801</v>
      </c>
      <c r="AA167" s="142"/>
      <c r="AB167" s="113"/>
      <c r="AC167" s="113"/>
    </row>
    <row r="168" spans="1:29" ht="57" customHeight="1" x14ac:dyDescent="0.25">
      <c r="A168" s="154">
        <v>162</v>
      </c>
      <c r="B168" s="136" t="s">
        <v>1596</v>
      </c>
      <c r="C168" s="136">
        <v>142.76783800000001</v>
      </c>
      <c r="D168" s="156">
        <v>46.648955999999998</v>
      </c>
      <c r="E168" s="136"/>
      <c r="F168" s="136" t="s">
        <v>794</v>
      </c>
      <c r="G168" s="136" t="s">
        <v>1457</v>
      </c>
      <c r="H168" s="154"/>
      <c r="I168" s="136">
        <v>1</v>
      </c>
      <c r="J168" s="230"/>
      <c r="K168" s="230"/>
      <c r="L168" s="136" t="s">
        <v>1458</v>
      </c>
      <c r="M168" s="230"/>
      <c r="N168" s="230"/>
      <c r="O168" s="67">
        <f t="shared" si="5"/>
        <v>7.8</v>
      </c>
      <c r="P168" s="67">
        <v>7.8</v>
      </c>
      <c r="Q168" s="136"/>
      <c r="R168" s="136" t="s">
        <v>1324</v>
      </c>
      <c r="S168" s="136">
        <v>1</v>
      </c>
      <c r="T168" s="136" t="s">
        <v>1325</v>
      </c>
      <c r="U168" s="67">
        <v>1.1000000000000001</v>
      </c>
      <c r="V168" s="66">
        <f t="shared" si="4"/>
        <v>1.1000000000000001</v>
      </c>
      <c r="W168" s="22" t="s">
        <v>1459</v>
      </c>
      <c r="X168" s="22"/>
      <c r="Y168" s="6" t="s">
        <v>1460</v>
      </c>
      <c r="Z168" s="19" t="s">
        <v>801</v>
      </c>
      <c r="AA168" s="142"/>
      <c r="AB168" s="113"/>
      <c r="AC168" s="113"/>
    </row>
    <row r="169" spans="1:29" ht="57" customHeight="1" x14ac:dyDescent="0.25">
      <c r="A169" s="154">
        <v>163</v>
      </c>
      <c r="B169" s="136" t="s">
        <v>1597</v>
      </c>
      <c r="C169" s="136">
        <v>142.77405400000001</v>
      </c>
      <c r="D169" s="156">
        <v>46.624831</v>
      </c>
      <c r="E169" s="136"/>
      <c r="F169" s="136" t="s">
        <v>794</v>
      </c>
      <c r="G169" s="136" t="s">
        <v>1457</v>
      </c>
      <c r="H169" s="154"/>
      <c r="I169" s="136">
        <v>1</v>
      </c>
      <c r="J169" s="230"/>
      <c r="K169" s="230"/>
      <c r="L169" s="136" t="s">
        <v>1468</v>
      </c>
      <c r="M169" s="230"/>
      <c r="N169" s="230"/>
      <c r="O169" s="67">
        <f t="shared" si="5"/>
        <v>0.8</v>
      </c>
      <c r="P169" s="67">
        <v>0.8</v>
      </c>
      <c r="Q169" s="136"/>
      <c r="R169" s="136" t="s">
        <v>1324</v>
      </c>
      <c r="S169" s="136">
        <v>1</v>
      </c>
      <c r="T169" s="136" t="s">
        <v>1325</v>
      </c>
      <c r="U169" s="67">
        <v>1.1000000000000001</v>
      </c>
      <c r="V169" s="66">
        <f t="shared" si="4"/>
        <v>1.1000000000000001</v>
      </c>
      <c r="W169" s="22" t="s">
        <v>1459</v>
      </c>
      <c r="X169" s="22"/>
      <c r="Y169" s="6" t="s">
        <v>1460</v>
      </c>
      <c r="Z169" s="19" t="s">
        <v>20</v>
      </c>
      <c r="AA169" s="142"/>
      <c r="AB169" s="113"/>
      <c r="AC169" s="113"/>
    </row>
    <row r="170" spans="1:29" ht="57" customHeight="1" x14ac:dyDescent="0.25">
      <c r="A170" s="154">
        <v>164</v>
      </c>
      <c r="B170" s="136" t="s">
        <v>1598</v>
      </c>
      <c r="C170" s="136">
        <v>142.77021099999999</v>
      </c>
      <c r="D170" s="156">
        <v>46.611902999999998</v>
      </c>
      <c r="E170" s="136"/>
      <c r="F170" s="136" t="s">
        <v>794</v>
      </c>
      <c r="G170" s="136" t="s">
        <v>1457</v>
      </c>
      <c r="H170" s="154"/>
      <c r="I170" s="136">
        <v>3</v>
      </c>
      <c r="J170" s="230"/>
      <c r="K170" s="230"/>
      <c r="L170" s="136" t="s">
        <v>938</v>
      </c>
      <c r="M170" s="230"/>
      <c r="N170" s="230"/>
      <c r="O170" s="67">
        <f t="shared" si="5"/>
        <v>1.0999999999999999</v>
      </c>
      <c r="P170" s="67">
        <v>3.3</v>
      </c>
      <c r="Q170" s="136" t="s">
        <v>1323</v>
      </c>
      <c r="R170" s="136" t="s">
        <v>1324</v>
      </c>
      <c r="S170" s="136">
        <v>3</v>
      </c>
      <c r="T170" s="136" t="s">
        <v>1325</v>
      </c>
      <c r="U170" s="67">
        <v>1.1000000000000001</v>
      </c>
      <c r="V170" s="66">
        <f t="shared" si="4"/>
        <v>3.3000000000000003</v>
      </c>
      <c r="W170" s="22" t="s">
        <v>1459</v>
      </c>
      <c r="X170" s="22"/>
      <c r="Y170" s="6" t="s">
        <v>1460</v>
      </c>
      <c r="Z170" s="19" t="s">
        <v>20</v>
      </c>
      <c r="AA170" s="142"/>
      <c r="AB170" s="113"/>
      <c r="AC170" s="113"/>
    </row>
    <row r="171" spans="1:29" ht="57" customHeight="1" x14ac:dyDescent="0.25">
      <c r="A171" s="154">
        <v>165</v>
      </c>
      <c r="B171" s="136" t="s">
        <v>1599</v>
      </c>
      <c r="C171" s="136">
        <v>142.77148399999999</v>
      </c>
      <c r="D171" s="156">
        <v>46.610300000000002</v>
      </c>
      <c r="E171" s="136"/>
      <c r="F171" s="136" t="s">
        <v>794</v>
      </c>
      <c r="G171" s="136" t="s">
        <v>1457</v>
      </c>
      <c r="H171" s="154"/>
      <c r="I171" s="136">
        <v>3</v>
      </c>
      <c r="J171" s="230"/>
      <c r="K171" s="230"/>
      <c r="L171" s="136" t="s">
        <v>938</v>
      </c>
      <c r="M171" s="230"/>
      <c r="N171" s="230"/>
      <c r="O171" s="67">
        <v>1.1000000000000001</v>
      </c>
      <c r="P171" s="67">
        <v>3.3</v>
      </c>
      <c r="Q171" s="136" t="s">
        <v>1323</v>
      </c>
      <c r="R171" s="136" t="s">
        <v>1324</v>
      </c>
      <c r="S171" s="136">
        <v>3</v>
      </c>
      <c r="T171" s="136" t="s">
        <v>1325</v>
      </c>
      <c r="U171" s="67">
        <v>1.1000000000000001</v>
      </c>
      <c r="V171" s="66">
        <f t="shared" si="4"/>
        <v>3.3000000000000003</v>
      </c>
      <c r="W171" s="22" t="s">
        <v>1459</v>
      </c>
      <c r="X171" s="22"/>
      <c r="Y171" s="6" t="s">
        <v>1460</v>
      </c>
      <c r="Z171" s="19" t="s">
        <v>20</v>
      </c>
      <c r="AA171" s="142"/>
      <c r="AB171" s="113"/>
      <c r="AC171" s="113"/>
    </row>
    <row r="172" spans="1:29" ht="57" customHeight="1" x14ac:dyDescent="0.25">
      <c r="A172" s="154">
        <v>166</v>
      </c>
      <c r="B172" s="136" t="s">
        <v>1600</v>
      </c>
      <c r="C172" s="136">
        <v>142.78205800000001</v>
      </c>
      <c r="D172" s="156">
        <v>46.604987999999999</v>
      </c>
      <c r="E172" s="136"/>
      <c r="F172" s="136" t="s">
        <v>794</v>
      </c>
      <c r="G172" s="136" t="s">
        <v>1457</v>
      </c>
      <c r="H172" s="154"/>
      <c r="I172" s="136">
        <v>1</v>
      </c>
      <c r="J172" s="230"/>
      <c r="K172" s="230"/>
      <c r="L172" s="136" t="s">
        <v>1458</v>
      </c>
      <c r="M172" s="230"/>
      <c r="N172" s="230"/>
      <c r="O172" s="67">
        <f t="shared" si="5"/>
        <v>7.8</v>
      </c>
      <c r="P172" s="67">
        <v>7.8</v>
      </c>
      <c r="Q172" s="136"/>
      <c r="R172" s="136" t="s">
        <v>1324</v>
      </c>
      <c r="S172" s="136">
        <v>1</v>
      </c>
      <c r="T172" s="136" t="s">
        <v>1325</v>
      </c>
      <c r="U172" s="67">
        <v>1.1000000000000001</v>
      </c>
      <c r="V172" s="66">
        <f t="shared" si="4"/>
        <v>1.1000000000000001</v>
      </c>
      <c r="W172" s="22" t="s">
        <v>1459</v>
      </c>
      <c r="X172" s="22"/>
      <c r="Y172" s="6" t="s">
        <v>1460</v>
      </c>
      <c r="Z172" s="19" t="s">
        <v>20</v>
      </c>
      <c r="AA172" s="142"/>
      <c r="AB172" s="113"/>
      <c r="AC172" s="113"/>
    </row>
    <row r="173" spans="1:29" ht="57" customHeight="1" x14ac:dyDescent="0.25">
      <c r="A173" s="154">
        <v>167</v>
      </c>
      <c r="B173" s="136" t="s">
        <v>1601</v>
      </c>
      <c r="C173" s="136">
        <v>142.77718899999999</v>
      </c>
      <c r="D173" s="156">
        <v>46.648108000000001</v>
      </c>
      <c r="E173" s="136"/>
      <c r="F173" s="136" t="s">
        <v>794</v>
      </c>
      <c r="G173" s="136" t="s">
        <v>1457</v>
      </c>
      <c r="H173" s="154"/>
      <c r="I173" s="136">
        <v>1</v>
      </c>
      <c r="J173" s="230"/>
      <c r="K173" s="230"/>
      <c r="L173" s="136" t="s">
        <v>1458</v>
      </c>
      <c r="M173" s="230"/>
      <c r="N173" s="230"/>
      <c r="O173" s="67">
        <f t="shared" si="5"/>
        <v>7.8</v>
      </c>
      <c r="P173" s="67">
        <v>7.8</v>
      </c>
      <c r="Q173" s="136"/>
      <c r="R173" s="136" t="s">
        <v>1324</v>
      </c>
      <c r="S173" s="136">
        <v>1</v>
      </c>
      <c r="T173" s="136" t="s">
        <v>1325</v>
      </c>
      <c r="U173" s="67">
        <v>1.1000000000000001</v>
      </c>
      <c r="V173" s="66">
        <f t="shared" si="4"/>
        <v>1.1000000000000001</v>
      </c>
      <c r="W173" s="22" t="s">
        <v>1459</v>
      </c>
      <c r="X173" s="22"/>
      <c r="Y173" s="6" t="s">
        <v>1460</v>
      </c>
      <c r="Z173" s="19" t="s">
        <v>801</v>
      </c>
      <c r="AA173" s="142"/>
      <c r="AB173" s="113"/>
      <c r="AC173" s="113"/>
    </row>
    <row r="174" spans="1:29" ht="57" customHeight="1" x14ac:dyDescent="0.25">
      <c r="A174" s="154">
        <v>168</v>
      </c>
      <c r="B174" s="136" t="s">
        <v>1602</v>
      </c>
      <c r="C174" s="136">
        <v>142.775418</v>
      </c>
      <c r="D174" s="156">
        <v>46.615499</v>
      </c>
      <c r="E174" s="136"/>
      <c r="F174" s="136" t="s">
        <v>794</v>
      </c>
      <c r="G174" s="136" t="s">
        <v>1457</v>
      </c>
      <c r="H174" s="154"/>
      <c r="I174" s="136">
        <v>1</v>
      </c>
      <c r="J174" s="230"/>
      <c r="K174" s="230"/>
      <c r="L174" s="136" t="s">
        <v>1468</v>
      </c>
      <c r="M174" s="230"/>
      <c r="N174" s="230"/>
      <c r="O174" s="67">
        <v>0.75</v>
      </c>
      <c r="P174" s="67">
        <v>1.5</v>
      </c>
      <c r="Q174" s="136"/>
      <c r="R174" s="136" t="s">
        <v>1324</v>
      </c>
      <c r="S174" s="136">
        <v>1</v>
      </c>
      <c r="T174" s="136" t="s">
        <v>1325</v>
      </c>
      <c r="U174" s="67">
        <v>1.1000000000000001</v>
      </c>
      <c r="V174" s="66">
        <f t="shared" si="4"/>
        <v>1.1000000000000001</v>
      </c>
      <c r="W174" s="22" t="s">
        <v>1459</v>
      </c>
      <c r="X174" s="22"/>
      <c r="Y174" s="6" t="s">
        <v>1460</v>
      </c>
      <c r="Z174" s="19" t="s">
        <v>20</v>
      </c>
      <c r="AA174" s="142"/>
      <c r="AB174" s="113"/>
      <c r="AC174" s="113"/>
    </row>
    <row r="175" spans="1:29" ht="57" customHeight="1" x14ac:dyDescent="0.25">
      <c r="A175" s="154">
        <v>169</v>
      </c>
      <c r="B175" s="136" t="s">
        <v>1603</v>
      </c>
      <c r="C175" s="136">
        <v>142.77558999999999</v>
      </c>
      <c r="D175" s="156">
        <v>46.613052000000003</v>
      </c>
      <c r="E175" s="136"/>
      <c r="F175" s="136" t="s">
        <v>794</v>
      </c>
      <c r="G175" s="136" t="s">
        <v>1457</v>
      </c>
      <c r="H175" s="154"/>
      <c r="I175" s="136">
        <v>1</v>
      </c>
      <c r="J175" s="230"/>
      <c r="K175" s="230"/>
      <c r="L175" s="136" t="s">
        <v>1458</v>
      </c>
      <c r="M175" s="230"/>
      <c r="N175" s="230"/>
      <c r="O175" s="67">
        <f t="shared" si="5"/>
        <v>7.8</v>
      </c>
      <c r="P175" s="67">
        <v>7.8</v>
      </c>
      <c r="Q175" s="136"/>
      <c r="R175" s="136" t="s">
        <v>1324</v>
      </c>
      <c r="S175" s="136">
        <v>1</v>
      </c>
      <c r="T175" s="136" t="s">
        <v>1325</v>
      </c>
      <c r="U175" s="67">
        <v>1.1000000000000001</v>
      </c>
      <c r="V175" s="66">
        <f t="shared" si="4"/>
        <v>1.1000000000000001</v>
      </c>
      <c r="W175" s="22" t="s">
        <v>1459</v>
      </c>
      <c r="X175" s="22"/>
      <c r="Y175" s="6" t="s">
        <v>1460</v>
      </c>
      <c r="Z175" s="19" t="s">
        <v>801</v>
      </c>
      <c r="AA175" s="142"/>
      <c r="AB175" s="113"/>
      <c r="AC175" s="113"/>
    </row>
    <row r="176" spans="1:29" ht="57" customHeight="1" x14ac:dyDescent="0.25">
      <c r="A176" s="154">
        <v>170</v>
      </c>
      <c r="B176" s="136" t="s">
        <v>1604</v>
      </c>
      <c r="C176" s="136" t="s">
        <v>2998</v>
      </c>
      <c r="D176" s="156" t="s">
        <v>2999</v>
      </c>
      <c r="E176" s="136"/>
      <c r="F176" s="136" t="s">
        <v>794</v>
      </c>
      <c r="G176" s="136" t="s">
        <v>1457</v>
      </c>
      <c r="H176" s="154"/>
      <c r="I176" s="136">
        <v>2</v>
      </c>
      <c r="J176" s="230"/>
      <c r="K176" s="230"/>
      <c r="L176" s="136" t="s">
        <v>938</v>
      </c>
      <c r="M176" s="230"/>
      <c r="N176" s="230"/>
      <c r="O176" s="67">
        <v>1.1000000000000001</v>
      </c>
      <c r="P176" s="67">
        <v>2.2000000000000002</v>
      </c>
      <c r="Q176" s="136" t="s">
        <v>1323</v>
      </c>
      <c r="R176" s="136" t="s">
        <v>1324</v>
      </c>
      <c r="S176" s="136">
        <v>2</v>
      </c>
      <c r="T176" s="136" t="s">
        <v>1325</v>
      </c>
      <c r="U176" s="67">
        <v>1.1000000000000001</v>
      </c>
      <c r="V176" s="66">
        <f t="shared" si="4"/>
        <v>2.2000000000000002</v>
      </c>
      <c r="W176" s="22" t="s">
        <v>1459</v>
      </c>
      <c r="X176" s="22"/>
      <c r="Y176" s="6" t="s">
        <v>1460</v>
      </c>
      <c r="Z176" s="19" t="s">
        <v>20</v>
      </c>
      <c r="AA176" s="142"/>
      <c r="AB176" s="113"/>
      <c r="AC176" s="113"/>
    </row>
    <row r="177" spans="1:29" ht="57" customHeight="1" x14ac:dyDescent="0.25">
      <c r="A177" s="154">
        <v>171</v>
      </c>
      <c r="B177" s="136" t="s">
        <v>1605</v>
      </c>
      <c r="C177" s="136" t="s">
        <v>3000</v>
      </c>
      <c r="D177" s="156" t="s">
        <v>3001</v>
      </c>
      <c r="E177" s="136"/>
      <c r="F177" s="136" t="s">
        <v>794</v>
      </c>
      <c r="G177" s="136" t="s">
        <v>1457</v>
      </c>
      <c r="H177" s="154"/>
      <c r="I177" s="136">
        <v>1</v>
      </c>
      <c r="J177" s="230"/>
      <c r="K177" s="230"/>
      <c r="L177" s="136" t="s">
        <v>938</v>
      </c>
      <c r="M177" s="230"/>
      <c r="N177" s="230"/>
      <c r="O177" s="67">
        <v>1.1000000000000001</v>
      </c>
      <c r="P177" s="67">
        <v>1.1000000000000001</v>
      </c>
      <c r="Q177" s="136" t="s">
        <v>1323</v>
      </c>
      <c r="R177" s="136" t="s">
        <v>1324</v>
      </c>
      <c r="S177" s="136">
        <v>1</v>
      </c>
      <c r="T177" s="136" t="s">
        <v>1325</v>
      </c>
      <c r="U177" s="67">
        <v>1.1000000000000001</v>
      </c>
      <c r="V177" s="66">
        <f t="shared" si="4"/>
        <v>1.1000000000000001</v>
      </c>
      <c r="W177" s="22" t="s">
        <v>1459</v>
      </c>
      <c r="X177" s="22"/>
      <c r="Y177" s="6" t="s">
        <v>1460</v>
      </c>
      <c r="Z177" s="19" t="s">
        <v>20</v>
      </c>
      <c r="AA177" s="142"/>
      <c r="AB177" s="113"/>
      <c r="AC177" s="113"/>
    </row>
    <row r="178" spans="1:29" ht="57" customHeight="1" x14ac:dyDescent="0.25">
      <c r="A178" s="154">
        <v>172</v>
      </c>
      <c r="B178" s="136" t="s">
        <v>1623</v>
      </c>
      <c r="C178" s="136" t="s">
        <v>3165</v>
      </c>
      <c r="D178" s="156" t="s">
        <v>3166</v>
      </c>
      <c r="E178" s="136"/>
      <c r="F178" s="136" t="s">
        <v>794</v>
      </c>
      <c r="G178" s="136" t="s">
        <v>1457</v>
      </c>
      <c r="H178" s="154"/>
      <c r="I178" s="136">
        <v>4</v>
      </c>
      <c r="J178" s="230"/>
      <c r="K178" s="230"/>
      <c r="L178" s="136" t="s">
        <v>938</v>
      </c>
      <c r="M178" s="230"/>
      <c r="N178" s="230"/>
      <c r="O178" s="67">
        <v>1.1000000000000001</v>
      </c>
      <c r="P178" s="67">
        <v>4.4000000000000004</v>
      </c>
      <c r="Q178" s="136" t="s">
        <v>1323</v>
      </c>
      <c r="R178" s="136" t="s">
        <v>1324</v>
      </c>
      <c r="S178" s="136">
        <v>4</v>
      </c>
      <c r="T178" s="136" t="s">
        <v>1325</v>
      </c>
      <c r="U178" s="67">
        <v>1.1000000000000001</v>
      </c>
      <c r="V178" s="67">
        <v>1.1000000000000001</v>
      </c>
      <c r="W178" s="22" t="s">
        <v>1459</v>
      </c>
      <c r="X178" s="22"/>
      <c r="Y178" s="6" t="s">
        <v>1460</v>
      </c>
      <c r="Z178" s="19" t="s">
        <v>20</v>
      </c>
      <c r="AA178" s="142"/>
      <c r="AB178" s="113"/>
      <c r="AC178" s="113"/>
    </row>
    <row r="179" spans="1:29" ht="57" customHeight="1" x14ac:dyDescent="0.25">
      <c r="A179" s="154">
        <v>173</v>
      </c>
      <c r="B179" s="136" t="s">
        <v>1606</v>
      </c>
      <c r="C179" s="136" t="s">
        <v>3002</v>
      </c>
      <c r="D179" s="156" t="s">
        <v>3003</v>
      </c>
      <c r="E179" s="136"/>
      <c r="F179" s="136" t="s">
        <v>794</v>
      </c>
      <c r="G179" s="136" t="s">
        <v>1457</v>
      </c>
      <c r="H179" s="154"/>
      <c r="I179" s="136">
        <v>3</v>
      </c>
      <c r="J179" s="230"/>
      <c r="K179" s="230"/>
      <c r="L179" s="136" t="s">
        <v>938</v>
      </c>
      <c r="M179" s="230"/>
      <c r="N179" s="230"/>
      <c r="O179" s="67">
        <f t="shared" si="5"/>
        <v>1.0999999999999999</v>
      </c>
      <c r="P179" s="67">
        <v>3.3</v>
      </c>
      <c r="Q179" s="136" t="s">
        <v>1323</v>
      </c>
      <c r="R179" s="136" t="s">
        <v>1324</v>
      </c>
      <c r="S179" s="136">
        <v>3</v>
      </c>
      <c r="T179" s="136" t="s">
        <v>1325</v>
      </c>
      <c r="U179" s="67">
        <v>1.1000000000000001</v>
      </c>
      <c r="V179" s="66">
        <f t="shared" si="4"/>
        <v>3.3000000000000003</v>
      </c>
      <c r="W179" s="22" t="s">
        <v>1459</v>
      </c>
      <c r="X179" s="22"/>
      <c r="Y179" s="6" t="s">
        <v>1460</v>
      </c>
      <c r="Z179" s="19" t="s">
        <v>20</v>
      </c>
      <c r="AA179" s="142"/>
      <c r="AB179" s="113"/>
      <c r="AC179" s="113"/>
    </row>
    <row r="180" spans="1:29" ht="57" customHeight="1" x14ac:dyDescent="0.25">
      <c r="A180" s="154">
        <v>174</v>
      </c>
      <c r="B180" s="136" t="s">
        <v>1607</v>
      </c>
      <c r="C180" s="136" t="s">
        <v>3004</v>
      </c>
      <c r="D180" s="156" t="s">
        <v>3005</v>
      </c>
      <c r="E180" s="136"/>
      <c r="F180" s="136" t="s">
        <v>794</v>
      </c>
      <c r="G180" s="136" t="s">
        <v>1457</v>
      </c>
      <c r="H180" s="154"/>
      <c r="I180" s="136">
        <v>3</v>
      </c>
      <c r="J180" s="230"/>
      <c r="K180" s="230"/>
      <c r="L180" s="136" t="s">
        <v>938</v>
      </c>
      <c r="M180" s="230"/>
      <c r="N180" s="230"/>
      <c r="O180" s="67">
        <f t="shared" si="5"/>
        <v>1.0999999999999999</v>
      </c>
      <c r="P180" s="67">
        <v>3.3</v>
      </c>
      <c r="Q180" s="136" t="s">
        <v>1323</v>
      </c>
      <c r="R180" s="136" t="s">
        <v>1324</v>
      </c>
      <c r="S180" s="136">
        <v>3</v>
      </c>
      <c r="T180" s="136" t="s">
        <v>1325</v>
      </c>
      <c r="U180" s="67">
        <v>1.1000000000000001</v>
      </c>
      <c r="V180" s="66">
        <f t="shared" si="4"/>
        <v>3.3000000000000003</v>
      </c>
      <c r="W180" s="22" t="s">
        <v>1459</v>
      </c>
      <c r="X180" s="22"/>
      <c r="Y180" s="6" t="s">
        <v>1460</v>
      </c>
      <c r="Z180" s="19" t="s">
        <v>20</v>
      </c>
      <c r="AA180" s="142"/>
      <c r="AB180" s="113"/>
      <c r="AC180" s="113"/>
    </row>
    <row r="181" spans="1:29" ht="57" customHeight="1" x14ac:dyDescent="0.25">
      <c r="A181" s="154">
        <v>175</v>
      </c>
      <c r="B181" s="136" t="s">
        <v>1608</v>
      </c>
      <c r="C181" s="136" t="s">
        <v>3006</v>
      </c>
      <c r="D181" s="156" t="s">
        <v>3007</v>
      </c>
      <c r="E181" s="136"/>
      <c r="F181" s="136" t="s">
        <v>794</v>
      </c>
      <c r="G181" s="136" t="s">
        <v>1457</v>
      </c>
      <c r="H181" s="154"/>
      <c r="I181" s="136">
        <v>4</v>
      </c>
      <c r="J181" s="230"/>
      <c r="K181" s="230"/>
      <c r="L181" s="136" t="s">
        <v>1468</v>
      </c>
      <c r="M181" s="230"/>
      <c r="N181" s="230"/>
      <c r="O181" s="67">
        <v>0.5</v>
      </c>
      <c r="P181" s="67">
        <v>2</v>
      </c>
      <c r="Q181" s="136"/>
      <c r="R181" s="136" t="s">
        <v>1324</v>
      </c>
      <c r="S181" s="136">
        <v>4</v>
      </c>
      <c r="T181" s="136" t="s">
        <v>1325</v>
      </c>
      <c r="U181" s="67">
        <v>1.1000000000000001</v>
      </c>
      <c r="V181" s="66">
        <f t="shared" si="4"/>
        <v>4.4000000000000004</v>
      </c>
      <c r="W181" s="22" t="s">
        <v>1459</v>
      </c>
      <c r="X181" s="22"/>
      <c r="Y181" s="6" t="s">
        <v>1460</v>
      </c>
      <c r="Z181" s="19" t="s">
        <v>20</v>
      </c>
      <c r="AA181" s="142"/>
      <c r="AB181" s="113"/>
      <c r="AC181" s="113"/>
    </row>
    <row r="182" spans="1:29" ht="57" customHeight="1" x14ac:dyDescent="0.25">
      <c r="A182" s="154">
        <v>176</v>
      </c>
      <c r="B182" s="136" t="s">
        <v>1609</v>
      </c>
      <c r="C182" s="136" t="s">
        <v>3008</v>
      </c>
      <c r="D182" s="156" t="s">
        <v>3009</v>
      </c>
      <c r="E182" s="136"/>
      <c r="F182" s="136" t="s">
        <v>794</v>
      </c>
      <c r="G182" s="136" t="s">
        <v>1457</v>
      </c>
      <c r="H182" s="154"/>
      <c r="I182" s="136">
        <v>3</v>
      </c>
      <c r="J182" s="230"/>
      <c r="K182" s="230"/>
      <c r="L182" s="136" t="s">
        <v>938</v>
      </c>
      <c r="M182" s="230"/>
      <c r="N182" s="230"/>
      <c r="O182" s="67">
        <f t="shared" si="5"/>
        <v>1.0999999999999999</v>
      </c>
      <c r="P182" s="67">
        <v>3.3</v>
      </c>
      <c r="Q182" s="136" t="s">
        <v>1323</v>
      </c>
      <c r="R182" s="136" t="s">
        <v>1324</v>
      </c>
      <c r="S182" s="136">
        <v>3</v>
      </c>
      <c r="T182" s="136" t="s">
        <v>1325</v>
      </c>
      <c r="U182" s="67">
        <v>1.1000000000000001</v>
      </c>
      <c r="V182" s="66">
        <f t="shared" si="4"/>
        <v>3.3000000000000003</v>
      </c>
      <c r="W182" s="22" t="s">
        <v>1459</v>
      </c>
      <c r="X182" s="22"/>
      <c r="Y182" s="6" t="s">
        <v>1460</v>
      </c>
      <c r="Z182" s="19" t="s">
        <v>20</v>
      </c>
      <c r="AA182" s="142"/>
      <c r="AB182" s="113"/>
      <c r="AC182" s="113"/>
    </row>
    <row r="183" spans="1:29" ht="57" customHeight="1" x14ac:dyDescent="0.25">
      <c r="A183" s="154">
        <v>177</v>
      </c>
      <c r="B183" s="136" t="s">
        <v>1610</v>
      </c>
      <c r="C183" s="136" t="s">
        <v>3010</v>
      </c>
      <c r="D183" s="156" t="s">
        <v>3011</v>
      </c>
      <c r="E183" s="136"/>
      <c r="F183" s="136" t="s">
        <v>794</v>
      </c>
      <c r="G183" s="136" t="s">
        <v>1457</v>
      </c>
      <c r="H183" s="154"/>
      <c r="I183" s="136">
        <v>3</v>
      </c>
      <c r="J183" s="230"/>
      <c r="K183" s="230"/>
      <c r="L183" s="136" t="s">
        <v>938</v>
      </c>
      <c r="M183" s="230"/>
      <c r="N183" s="230"/>
      <c r="O183" s="67">
        <v>1.1000000000000001</v>
      </c>
      <c r="P183" s="67">
        <v>4.4000000000000004</v>
      </c>
      <c r="Q183" s="136" t="s">
        <v>1323</v>
      </c>
      <c r="R183" s="136" t="s">
        <v>1324</v>
      </c>
      <c r="S183" s="136">
        <v>3</v>
      </c>
      <c r="T183" s="136" t="s">
        <v>1325</v>
      </c>
      <c r="U183" s="67">
        <v>1.1000000000000001</v>
      </c>
      <c r="V183" s="66">
        <f t="shared" si="4"/>
        <v>3.3000000000000003</v>
      </c>
      <c r="W183" s="22" t="s">
        <v>1459</v>
      </c>
      <c r="X183" s="22"/>
      <c r="Y183" s="6" t="s">
        <v>1460</v>
      </c>
      <c r="Z183" s="19" t="s">
        <v>20</v>
      </c>
      <c r="AA183" s="142"/>
      <c r="AB183" s="113"/>
      <c r="AC183" s="113"/>
    </row>
    <row r="184" spans="1:29" ht="57" customHeight="1" x14ac:dyDescent="0.25">
      <c r="A184" s="154">
        <v>178</v>
      </c>
      <c r="B184" s="136" t="s">
        <v>1611</v>
      </c>
      <c r="C184" s="136" t="s">
        <v>3012</v>
      </c>
      <c r="D184" s="156" t="s">
        <v>3013</v>
      </c>
      <c r="E184" s="136"/>
      <c r="F184" s="136" t="s">
        <v>794</v>
      </c>
      <c r="G184" s="136" t="s">
        <v>1457</v>
      </c>
      <c r="H184" s="154"/>
      <c r="I184" s="136">
        <v>5</v>
      </c>
      <c r="J184" s="230"/>
      <c r="K184" s="230"/>
      <c r="L184" s="136" t="s">
        <v>938</v>
      </c>
      <c r="M184" s="230"/>
      <c r="N184" s="230"/>
      <c r="O184" s="67">
        <f t="shared" si="5"/>
        <v>1.1000000000000001</v>
      </c>
      <c r="P184" s="67">
        <v>5.5</v>
      </c>
      <c r="Q184" s="136" t="s">
        <v>1323</v>
      </c>
      <c r="R184" s="136" t="s">
        <v>1324</v>
      </c>
      <c r="S184" s="136">
        <v>5</v>
      </c>
      <c r="T184" s="136" t="s">
        <v>1325</v>
      </c>
      <c r="U184" s="67">
        <v>1.1000000000000001</v>
      </c>
      <c r="V184" s="66">
        <f t="shared" si="4"/>
        <v>5.5</v>
      </c>
      <c r="W184" s="22" t="s">
        <v>1459</v>
      </c>
      <c r="X184" s="22"/>
      <c r="Y184" s="6" t="s">
        <v>1460</v>
      </c>
      <c r="Z184" s="19" t="s">
        <v>20</v>
      </c>
      <c r="AA184" s="142"/>
      <c r="AB184" s="113"/>
      <c r="AC184" s="113"/>
    </row>
    <row r="185" spans="1:29" ht="57" customHeight="1" x14ac:dyDescent="0.25">
      <c r="A185" s="154">
        <v>179</v>
      </c>
      <c r="B185" s="136" t="s">
        <v>1612</v>
      </c>
      <c r="C185" s="136" t="s">
        <v>3014</v>
      </c>
      <c r="D185" s="156" t="s">
        <v>3015</v>
      </c>
      <c r="E185" s="136"/>
      <c r="F185" s="136" t="s">
        <v>794</v>
      </c>
      <c r="G185" s="136" t="s">
        <v>1457</v>
      </c>
      <c r="H185" s="154"/>
      <c r="I185" s="136">
        <v>3</v>
      </c>
      <c r="J185" s="230"/>
      <c r="K185" s="230"/>
      <c r="L185" s="136" t="s">
        <v>938</v>
      </c>
      <c r="M185" s="230"/>
      <c r="N185" s="230"/>
      <c r="O185" s="67">
        <f t="shared" si="5"/>
        <v>1.0999999999999999</v>
      </c>
      <c r="P185" s="67">
        <v>3.3</v>
      </c>
      <c r="Q185" s="136" t="s">
        <v>1323</v>
      </c>
      <c r="R185" s="136" t="s">
        <v>1324</v>
      </c>
      <c r="S185" s="136">
        <v>3</v>
      </c>
      <c r="T185" s="136" t="s">
        <v>1325</v>
      </c>
      <c r="U185" s="67">
        <v>1.1000000000000001</v>
      </c>
      <c r="V185" s="66">
        <f t="shared" si="4"/>
        <v>3.3000000000000003</v>
      </c>
      <c r="W185" s="22" t="s">
        <v>1459</v>
      </c>
      <c r="X185" s="22"/>
      <c r="Y185" s="6" t="s">
        <v>1460</v>
      </c>
      <c r="Z185" s="19" t="s">
        <v>20</v>
      </c>
      <c r="AA185" s="142"/>
      <c r="AB185" s="113"/>
      <c r="AC185" s="113"/>
    </row>
    <row r="186" spans="1:29" ht="57" customHeight="1" x14ac:dyDescent="0.25">
      <c r="A186" s="154">
        <v>180</v>
      </c>
      <c r="B186" s="136" t="s">
        <v>1613</v>
      </c>
      <c r="C186" s="136">
        <v>142.78231</v>
      </c>
      <c r="D186" s="156">
        <v>46.634174999999999</v>
      </c>
      <c r="E186" s="136"/>
      <c r="F186" s="136" t="s">
        <v>794</v>
      </c>
      <c r="G186" s="136" t="s">
        <v>1457</v>
      </c>
      <c r="H186" s="154"/>
      <c r="I186" s="136">
        <v>5</v>
      </c>
      <c r="J186" s="230"/>
      <c r="K186" s="230"/>
      <c r="L186" s="136" t="s">
        <v>938</v>
      </c>
      <c r="M186" s="230"/>
      <c r="N186" s="230"/>
      <c r="O186" s="67">
        <f t="shared" si="5"/>
        <v>1.1000000000000001</v>
      </c>
      <c r="P186" s="67">
        <v>5.5</v>
      </c>
      <c r="Q186" s="136" t="s">
        <v>1323</v>
      </c>
      <c r="R186" s="136" t="s">
        <v>1324</v>
      </c>
      <c r="S186" s="136">
        <v>5</v>
      </c>
      <c r="T186" s="136" t="s">
        <v>1325</v>
      </c>
      <c r="U186" s="67">
        <v>1.1000000000000001</v>
      </c>
      <c r="V186" s="66">
        <f>S186*U186</f>
        <v>5.5</v>
      </c>
      <c r="W186" s="22" t="s">
        <v>1459</v>
      </c>
      <c r="X186" s="22"/>
      <c r="Y186" s="6" t="s">
        <v>1460</v>
      </c>
      <c r="Z186" s="19" t="s">
        <v>20</v>
      </c>
      <c r="AA186" s="142"/>
      <c r="AB186" s="113"/>
      <c r="AC186" s="113"/>
    </row>
    <row r="187" spans="1:29" ht="57" customHeight="1" x14ac:dyDescent="0.25">
      <c r="A187" s="154">
        <v>181</v>
      </c>
      <c r="B187" s="136" t="s">
        <v>1614</v>
      </c>
      <c r="C187" s="136" t="s">
        <v>3016</v>
      </c>
      <c r="D187" s="156" t="s">
        <v>3017</v>
      </c>
      <c r="E187" s="136"/>
      <c r="F187" s="136" t="s">
        <v>794</v>
      </c>
      <c r="G187" s="136" t="s">
        <v>1457</v>
      </c>
      <c r="H187" s="154"/>
      <c r="I187" s="136">
        <v>1</v>
      </c>
      <c r="J187" s="230"/>
      <c r="K187" s="230"/>
      <c r="L187" s="136" t="s">
        <v>1458</v>
      </c>
      <c r="M187" s="230"/>
      <c r="N187" s="230"/>
      <c r="O187" s="67">
        <f t="shared" si="5"/>
        <v>7.8</v>
      </c>
      <c r="P187" s="67">
        <v>7.8</v>
      </c>
      <c r="Q187" s="136"/>
      <c r="R187" s="136" t="s">
        <v>1324</v>
      </c>
      <c r="S187" s="136">
        <v>1</v>
      </c>
      <c r="T187" s="136" t="s">
        <v>1325</v>
      </c>
      <c r="U187" s="67">
        <v>1.1000000000000001</v>
      </c>
      <c r="V187" s="66">
        <f t="shared" si="4"/>
        <v>1.1000000000000001</v>
      </c>
      <c r="W187" s="22" t="s">
        <v>1459</v>
      </c>
      <c r="X187" s="22"/>
      <c r="Y187" s="6" t="s">
        <v>1460</v>
      </c>
      <c r="Z187" s="19" t="s">
        <v>20</v>
      </c>
      <c r="AA187" s="142"/>
      <c r="AB187" s="113"/>
      <c r="AC187" s="113"/>
    </row>
    <row r="188" spans="1:29" ht="57" customHeight="1" x14ac:dyDescent="0.25">
      <c r="A188" s="154">
        <v>182</v>
      </c>
      <c r="B188" s="136" t="s">
        <v>3167</v>
      </c>
      <c r="C188" s="136" t="s">
        <v>3168</v>
      </c>
      <c r="D188" s="156" t="s">
        <v>3169</v>
      </c>
      <c r="E188" s="136"/>
      <c r="F188" s="136" t="s">
        <v>3132</v>
      </c>
      <c r="G188" s="136" t="s">
        <v>1457</v>
      </c>
      <c r="H188" s="154"/>
      <c r="I188" s="136">
        <v>2</v>
      </c>
      <c r="J188" s="230"/>
      <c r="K188" s="230"/>
      <c r="L188" s="136" t="s">
        <v>938</v>
      </c>
      <c r="M188" s="230"/>
      <c r="N188" s="230"/>
      <c r="O188" s="67">
        <v>1.1000000000000001</v>
      </c>
      <c r="P188" s="67">
        <v>2.2000000000000002</v>
      </c>
      <c r="Q188" s="136" t="s">
        <v>1323</v>
      </c>
      <c r="R188" s="136" t="s">
        <v>1324</v>
      </c>
      <c r="S188" s="136">
        <v>2</v>
      </c>
      <c r="T188" s="136" t="s">
        <v>1325</v>
      </c>
      <c r="U188" s="67">
        <v>1.1000000000000001</v>
      </c>
      <c r="V188" s="67">
        <v>1.1000000000000001</v>
      </c>
      <c r="W188" s="22" t="s">
        <v>1459</v>
      </c>
      <c r="X188" s="22"/>
      <c r="Y188" s="6" t="s">
        <v>1460</v>
      </c>
      <c r="Z188" s="19" t="s">
        <v>1</v>
      </c>
      <c r="AA188" s="142"/>
      <c r="AB188" s="113"/>
      <c r="AC188" s="113"/>
    </row>
    <row r="189" spans="1:29" ht="57" customHeight="1" x14ac:dyDescent="0.25">
      <c r="A189" s="154">
        <v>183</v>
      </c>
      <c r="B189" s="136" t="s">
        <v>1615</v>
      </c>
      <c r="C189" s="136" t="s">
        <v>3018</v>
      </c>
      <c r="D189" s="156" t="s">
        <v>3019</v>
      </c>
      <c r="E189" s="136"/>
      <c r="F189" s="136" t="s">
        <v>794</v>
      </c>
      <c r="G189" s="136" t="s">
        <v>1457</v>
      </c>
      <c r="H189" s="154"/>
      <c r="I189" s="136">
        <v>3</v>
      </c>
      <c r="J189" s="230"/>
      <c r="K189" s="230"/>
      <c r="L189" s="136" t="s">
        <v>938</v>
      </c>
      <c r="M189" s="230"/>
      <c r="N189" s="230"/>
      <c r="O189" s="67">
        <f t="shared" si="5"/>
        <v>1.0999999999999999</v>
      </c>
      <c r="P189" s="67">
        <v>3.3</v>
      </c>
      <c r="Q189" s="136" t="s">
        <v>1323</v>
      </c>
      <c r="R189" s="136" t="s">
        <v>1324</v>
      </c>
      <c r="S189" s="136">
        <v>3</v>
      </c>
      <c r="T189" s="136" t="s">
        <v>1325</v>
      </c>
      <c r="U189" s="67">
        <v>1.1000000000000001</v>
      </c>
      <c r="V189" s="66">
        <f t="shared" si="4"/>
        <v>3.3000000000000003</v>
      </c>
      <c r="W189" s="22" t="s">
        <v>1459</v>
      </c>
      <c r="X189" s="22"/>
      <c r="Y189" s="6" t="s">
        <v>1460</v>
      </c>
      <c r="Z189" s="19" t="s">
        <v>20</v>
      </c>
      <c r="AA189" s="142"/>
      <c r="AB189" s="113"/>
      <c r="AC189" s="113"/>
    </row>
    <row r="190" spans="1:29" ht="57" customHeight="1" x14ac:dyDescent="0.25">
      <c r="A190" s="154">
        <v>184</v>
      </c>
      <c r="B190" s="136" t="s">
        <v>1616</v>
      </c>
      <c r="C190" s="136" t="s">
        <v>3020</v>
      </c>
      <c r="D190" s="156" t="s">
        <v>3021</v>
      </c>
      <c r="E190" s="136"/>
      <c r="F190" s="136" t="s">
        <v>794</v>
      </c>
      <c r="G190" s="136" t="s">
        <v>1457</v>
      </c>
      <c r="H190" s="154"/>
      <c r="I190" s="136">
        <v>3</v>
      </c>
      <c r="J190" s="230"/>
      <c r="K190" s="230"/>
      <c r="L190" s="136" t="s">
        <v>938</v>
      </c>
      <c r="M190" s="230"/>
      <c r="N190" s="230"/>
      <c r="O190" s="67">
        <f t="shared" si="5"/>
        <v>1.0999999999999999</v>
      </c>
      <c r="P190" s="67">
        <v>3.3</v>
      </c>
      <c r="Q190" s="136" t="s">
        <v>1323</v>
      </c>
      <c r="R190" s="136" t="s">
        <v>1324</v>
      </c>
      <c r="S190" s="136">
        <v>3</v>
      </c>
      <c r="T190" s="136" t="s">
        <v>1325</v>
      </c>
      <c r="U190" s="67">
        <v>1.1000000000000001</v>
      </c>
      <c r="V190" s="66">
        <f t="shared" si="4"/>
        <v>3.3000000000000003</v>
      </c>
      <c r="W190" s="22" t="s">
        <v>1459</v>
      </c>
      <c r="X190" s="22"/>
      <c r="Y190" s="6" t="s">
        <v>1460</v>
      </c>
      <c r="Z190" s="19" t="s">
        <v>20</v>
      </c>
      <c r="AA190" s="142"/>
      <c r="AB190" s="113"/>
      <c r="AC190" s="113"/>
    </row>
    <row r="191" spans="1:29" ht="57" customHeight="1" x14ac:dyDescent="0.25">
      <c r="A191" s="154">
        <v>185</v>
      </c>
      <c r="B191" s="136" t="s">
        <v>1617</v>
      </c>
      <c r="C191" s="136" t="s">
        <v>3022</v>
      </c>
      <c r="D191" s="156" t="s">
        <v>3023</v>
      </c>
      <c r="E191" s="136"/>
      <c r="F191" s="136" t="s">
        <v>794</v>
      </c>
      <c r="G191" s="136" t="s">
        <v>1457</v>
      </c>
      <c r="H191" s="154"/>
      <c r="I191" s="136">
        <v>5</v>
      </c>
      <c r="J191" s="230"/>
      <c r="K191" s="230"/>
      <c r="L191" s="136" t="s">
        <v>938</v>
      </c>
      <c r="M191" s="230"/>
      <c r="N191" s="230"/>
      <c r="O191" s="67">
        <v>1.1000000000000001</v>
      </c>
      <c r="P191" s="67">
        <v>5.5</v>
      </c>
      <c r="Q191" s="136" t="s">
        <v>1323</v>
      </c>
      <c r="R191" s="136" t="s">
        <v>1324</v>
      </c>
      <c r="S191" s="136">
        <v>5</v>
      </c>
      <c r="T191" s="136" t="s">
        <v>1325</v>
      </c>
      <c r="U191" s="67">
        <v>1.1000000000000001</v>
      </c>
      <c r="V191" s="66">
        <f t="shared" si="4"/>
        <v>5.5</v>
      </c>
      <c r="W191" s="22" t="s">
        <v>1459</v>
      </c>
      <c r="X191" s="22"/>
      <c r="Y191" s="6" t="s">
        <v>1460</v>
      </c>
      <c r="Z191" s="19" t="s">
        <v>20</v>
      </c>
      <c r="AA191" s="142"/>
      <c r="AB191" s="113"/>
      <c r="AC191" s="113"/>
    </row>
    <row r="192" spans="1:29" ht="57" customHeight="1" x14ac:dyDescent="0.25">
      <c r="A192" s="154">
        <v>186</v>
      </c>
      <c r="B192" s="136" t="s">
        <v>1618</v>
      </c>
      <c r="C192" s="136" t="s">
        <v>3024</v>
      </c>
      <c r="D192" s="156" t="s">
        <v>3025</v>
      </c>
      <c r="E192" s="136"/>
      <c r="F192" s="136" t="s">
        <v>794</v>
      </c>
      <c r="G192" s="136" t="s">
        <v>1457</v>
      </c>
      <c r="H192" s="154"/>
      <c r="I192" s="136">
        <v>1</v>
      </c>
      <c r="J192" s="230"/>
      <c r="K192" s="230"/>
      <c r="L192" s="136" t="s">
        <v>1458</v>
      </c>
      <c r="M192" s="230"/>
      <c r="N192" s="230"/>
      <c r="O192" s="67">
        <f t="shared" si="5"/>
        <v>7.8</v>
      </c>
      <c r="P192" s="67">
        <v>7.8</v>
      </c>
      <c r="Q192" s="136"/>
      <c r="R192" s="136" t="s">
        <v>1324</v>
      </c>
      <c r="S192" s="136">
        <v>1</v>
      </c>
      <c r="T192" s="136" t="s">
        <v>1325</v>
      </c>
      <c r="U192" s="67">
        <v>1.1000000000000001</v>
      </c>
      <c r="V192" s="66">
        <f t="shared" si="4"/>
        <v>1.1000000000000001</v>
      </c>
      <c r="W192" s="22" t="s">
        <v>1459</v>
      </c>
      <c r="X192" s="22"/>
      <c r="Y192" s="6" t="s">
        <v>1460</v>
      </c>
      <c r="Z192" s="19" t="s">
        <v>20</v>
      </c>
      <c r="AA192" s="142"/>
      <c r="AB192" s="113"/>
      <c r="AC192" s="113"/>
    </row>
    <row r="193" spans="1:29" ht="57" customHeight="1" x14ac:dyDescent="0.25">
      <c r="A193" s="154">
        <v>187</v>
      </c>
      <c r="B193" s="136" t="s">
        <v>1619</v>
      </c>
      <c r="C193" s="136" t="s">
        <v>3026</v>
      </c>
      <c r="D193" s="156" t="s">
        <v>3027</v>
      </c>
      <c r="E193" s="136"/>
      <c r="F193" s="136" t="s">
        <v>794</v>
      </c>
      <c r="G193" s="136" t="s">
        <v>1457</v>
      </c>
      <c r="H193" s="154"/>
      <c r="I193" s="136">
        <v>3</v>
      </c>
      <c r="J193" s="230"/>
      <c r="K193" s="230"/>
      <c r="L193" s="136" t="s">
        <v>938</v>
      </c>
      <c r="M193" s="230"/>
      <c r="N193" s="230"/>
      <c r="O193" s="67">
        <f t="shared" si="5"/>
        <v>1.0999999999999999</v>
      </c>
      <c r="P193" s="67">
        <v>3.3</v>
      </c>
      <c r="Q193" s="136" t="s">
        <v>1323</v>
      </c>
      <c r="R193" s="136" t="s">
        <v>1324</v>
      </c>
      <c r="S193" s="136">
        <v>3</v>
      </c>
      <c r="T193" s="136" t="s">
        <v>1325</v>
      </c>
      <c r="U193" s="67">
        <v>1.1000000000000001</v>
      </c>
      <c r="V193" s="66">
        <f t="shared" si="4"/>
        <v>3.3000000000000003</v>
      </c>
      <c r="W193" s="22" t="s">
        <v>1459</v>
      </c>
      <c r="X193" s="22"/>
      <c r="Y193" s="6" t="s">
        <v>1460</v>
      </c>
      <c r="Z193" s="19" t="s">
        <v>20</v>
      </c>
      <c r="AA193" s="142"/>
      <c r="AB193" s="113"/>
      <c r="AC193" s="113"/>
    </row>
    <row r="194" spans="1:29" ht="57" customHeight="1" x14ac:dyDescent="0.25">
      <c r="A194" s="154">
        <v>188</v>
      </c>
      <c r="B194" s="136" t="s">
        <v>1620</v>
      </c>
      <c r="C194" s="136">
        <v>142.78756200000001</v>
      </c>
      <c r="D194" s="156">
        <v>46.641168</v>
      </c>
      <c r="E194" s="136"/>
      <c r="F194" s="136" t="s">
        <v>794</v>
      </c>
      <c r="G194" s="136" t="s">
        <v>1457</v>
      </c>
      <c r="H194" s="154"/>
      <c r="I194" s="136">
        <v>5</v>
      </c>
      <c r="J194" s="230"/>
      <c r="K194" s="230"/>
      <c r="L194" s="136" t="s">
        <v>938</v>
      </c>
      <c r="M194" s="230"/>
      <c r="N194" s="230"/>
      <c r="O194" s="67">
        <f t="shared" si="5"/>
        <v>1.1000000000000001</v>
      </c>
      <c r="P194" s="67">
        <v>5.5</v>
      </c>
      <c r="Q194" s="136" t="s">
        <v>1323</v>
      </c>
      <c r="R194" s="136" t="s">
        <v>1324</v>
      </c>
      <c r="S194" s="136">
        <v>5</v>
      </c>
      <c r="T194" s="136" t="s">
        <v>1325</v>
      </c>
      <c r="U194" s="67">
        <v>1.1000000000000001</v>
      </c>
      <c r="V194" s="66">
        <f t="shared" si="4"/>
        <v>5.5</v>
      </c>
      <c r="W194" s="22" t="s">
        <v>1459</v>
      </c>
      <c r="X194" s="22"/>
      <c r="Y194" s="6" t="s">
        <v>1460</v>
      </c>
      <c r="Z194" s="19" t="s">
        <v>20</v>
      </c>
      <c r="AA194" s="142"/>
      <c r="AB194" s="113"/>
      <c r="AC194" s="113"/>
    </row>
    <row r="195" spans="1:29" ht="57" customHeight="1" x14ac:dyDescent="0.25">
      <c r="A195" s="154">
        <v>189</v>
      </c>
      <c r="B195" s="136" t="s">
        <v>1621</v>
      </c>
      <c r="C195" s="136">
        <v>142.78884500000001</v>
      </c>
      <c r="D195" s="156">
        <v>46.642060999999998</v>
      </c>
      <c r="E195" s="136"/>
      <c r="F195" s="136" t="s">
        <v>794</v>
      </c>
      <c r="G195" s="136" t="s">
        <v>1457</v>
      </c>
      <c r="H195" s="154"/>
      <c r="I195" s="136">
        <v>3</v>
      </c>
      <c r="J195" s="230"/>
      <c r="K195" s="230"/>
      <c r="L195" s="136" t="s">
        <v>938</v>
      </c>
      <c r="M195" s="230"/>
      <c r="N195" s="230"/>
      <c r="O195" s="67">
        <f t="shared" si="5"/>
        <v>1.0999999999999999</v>
      </c>
      <c r="P195" s="67">
        <v>3.3</v>
      </c>
      <c r="Q195" s="136" t="s">
        <v>1323</v>
      </c>
      <c r="R195" s="136" t="s">
        <v>1324</v>
      </c>
      <c r="S195" s="136">
        <v>3</v>
      </c>
      <c r="T195" s="136" t="s">
        <v>1325</v>
      </c>
      <c r="U195" s="67">
        <v>1.1000000000000001</v>
      </c>
      <c r="V195" s="66">
        <f t="shared" si="4"/>
        <v>3.3000000000000003</v>
      </c>
      <c r="W195" s="22" t="s">
        <v>1459</v>
      </c>
      <c r="X195" s="22"/>
      <c r="Y195" s="6" t="s">
        <v>1460</v>
      </c>
      <c r="Z195" s="19" t="s">
        <v>20</v>
      </c>
      <c r="AA195" s="142"/>
      <c r="AB195" s="113"/>
      <c r="AC195" s="113"/>
    </row>
    <row r="196" spans="1:29" ht="57" customHeight="1" x14ac:dyDescent="0.25">
      <c r="A196" s="154">
        <v>190</v>
      </c>
      <c r="B196" s="136" t="s">
        <v>1622</v>
      </c>
      <c r="C196" s="136" t="s">
        <v>3028</v>
      </c>
      <c r="D196" s="156" t="s">
        <v>3029</v>
      </c>
      <c r="E196" s="136"/>
      <c r="F196" s="136" t="s">
        <v>794</v>
      </c>
      <c r="G196" s="136" t="s">
        <v>1457</v>
      </c>
      <c r="H196" s="154"/>
      <c r="I196" s="136">
        <v>4</v>
      </c>
      <c r="J196" s="230"/>
      <c r="K196" s="230"/>
      <c r="L196" s="136" t="s">
        <v>938</v>
      </c>
      <c r="M196" s="230"/>
      <c r="N196" s="230"/>
      <c r="O196" s="67">
        <v>1.1000000000000001</v>
      </c>
      <c r="P196" s="67">
        <v>4.4000000000000004</v>
      </c>
      <c r="Q196" s="136" t="s">
        <v>1323</v>
      </c>
      <c r="R196" s="136" t="s">
        <v>1324</v>
      </c>
      <c r="S196" s="136">
        <v>4</v>
      </c>
      <c r="T196" s="136" t="s">
        <v>1325</v>
      </c>
      <c r="U196" s="67">
        <v>1.1000000000000001</v>
      </c>
      <c r="V196" s="66">
        <f t="shared" si="4"/>
        <v>4.4000000000000004</v>
      </c>
      <c r="W196" s="22" t="s">
        <v>1459</v>
      </c>
      <c r="X196" s="22"/>
      <c r="Y196" s="6" t="s">
        <v>1460</v>
      </c>
      <c r="Z196" s="19" t="s">
        <v>20</v>
      </c>
      <c r="AA196" s="142"/>
      <c r="AB196" s="113"/>
      <c r="AC196" s="113"/>
    </row>
    <row r="197" spans="1:29" ht="57" customHeight="1" x14ac:dyDescent="0.25">
      <c r="A197" s="154">
        <v>191</v>
      </c>
      <c r="B197" s="136" t="s">
        <v>3170</v>
      </c>
      <c r="C197" s="136" t="s">
        <v>3171</v>
      </c>
      <c r="D197" s="156" t="s">
        <v>3172</v>
      </c>
      <c r="E197" s="136"/>
      <c r="F197" s="136" t="s">
        <v>794</v>
      </c>
      <c r="G197" s="136" t="s">
        <v>1457</v>
      </c>
      <c r="H197" s="154"/>
      <c r="I197" s="136">
        <v>2</v>
      </c>
      <c r="J197" s="230"/>
      <c r="K197" s="230"/>
      <c r="L197" s="136" t="s">
        <v>938</v>
      </c>
      <c r="M197" s="230"/>
      <c r="N197" s="230"/>
      <c r="O197" s="67">
        <v>1.1000000000000001</v>
      </c>
      <c r="P197" s="67">
        <v>2.2000000000000002</v>
      </c>
      <c r="Q197" s="136" t="s">
        <v>1323</v>
      </c>
      <c r="R197" s="136" t="s">
        <v>1324</v>
      </c>
      <c r="S197" s="136">
        <v>2</v>
      </c>
      <c r="T197" s="136" t="s">
        <v>1325</v>
      </c>
      <c r="U197" s="67">
        <v>1.1000000000000001</v>
      </c>
      <c r="V197" s="67">
        <v>1.1000000000000001</v>
      </c>
      <c r="W197" s="22" t="s">
        <v>1459</v>
      </c>
      <c r="X197" s="22"/>
      <c r="Y197" s="6" t="s">
        <v>1460</v>
      </c>
      <c r="Z197" s="19" t="s">
        <v>20</v>
      </c>
      <c r="AA197" s="142"/>
      <c r="AB197" s="113"/>
      <c r="AC197" s="113"/>
    </row>
    <row r="198" spans="1:29" ht="57" customHeight="1" x14ac:dyDescent="0.25">
      <c r="A198" s="154">
        <v>192</v>
      </c>
      <c r="B198" s="136" t="s">
        <v>1623</v>
      </c>
      <c r="C198" s="136">
        <v>142.78708900000001</v>
      </c>
      <c r="D198" s="156">
        <v>46.647297999999999</v>
      </c>
      <c r="E198" s="136"/>
      <c r="F198" s="136" t="s">
        <v>794</v>
      </c>
      <c r="G198" s="136" t="s">
        <v>1457</v>
      </c>
      <c r="H198" s="154"/>
      <c r="I198" s="136">
        <v>5</v>
      </c>
      <c r="J198" s="230"/>
      <c r="K198" s="230"/>
      <c r="L198" s="136" t="s">
        <v>938</v>
      </c>
      <c r="M198" s="230"/>
      <c r="N198" s="230"/>
      <c r="O198" s="67">
        <v>1.1000000000000001</v>
      </c>
      <c r="P198" s="67">
        <v>5.5</v>
      </c>
      <c r="Q198" s="136" t="s">
        <v>1323</v>
      </c>
      <c r="R198" s="136" t="s">
        <v>1324</v>
      </c>
      <c r="S198" s="136">
        <v>5</v>
      </c>
      <c r="T198" s="136" t="s">
        <v>1325</v>
      </c>
      <c r="U198" s="67">
        <v>1.1000000000000001</v>
      </c>
      <c r="V198" s="66">
        <f t="shared" si="4"/>
        <v>5.5</v>
      </c>
      <c r="W198" s="22" t="s">
        <v>1459</v>
      </c>
      <c r="X198" s="22"/>
      <c r="Y198" s="6" t="s">
        <v>1460</v>
      </c>
      <c r="Z198" s="19" t="s">
        <v>20</v>
      </c>
      <c r="AA198" s="141"/>
      <c r="AB198" s="113"/>
      <c r="AC198" s="113"/>
    </row>
    <row r="199" spans="1:29" ht="57" customHeight="1" x14ac:dyDescent="0.25">
      <c r="A199" s="154">
        <v>193</v>
      </c>
      <c r="B199" s="136" t="s">
        <v>1624</v>
      </c>
      <c r="C199" s="136" t="s">
        <v>3030</v>
      </c>
      <c r="D199" s="156" t="s">
        <v>3031</v>
      </c>
      <c r="E199" s="136"/>
      <c r="F199" s="136" t="s">
        <v>794</v>
      </c>
      <c r="G199" s="136" t="s">
        <v>1457</v>
      </c>
      <c r="H199" s="154"/>
      <c r="I199" s="136">
        <v>3</v>
      </c>
      <c r="J199" s="230"/>
      <c r="K199" s="230"/>
      <c r="L199" s="136" t="s">
        <v>938</v>
      </c>
      <c r="M199" s="230"/>
      <c r="N199" s="230"/>
      <c r="O199" s="67">
        <v>1.1000000000000001</v>
      </c>
      <c r="P199" s="67">
        <v>3.3</v>
      </c>
      <c r="Q199" s="136" t="s">
        <v>1323</v>
      </c>
      <c r="R199" s="136" t="s">
        <v>1324</v>
      </c>
      <c r="S199" s="136">
        <v>3</v>
      </c>
      <c r="T199" s="136" t="s">
        <v>1325</v>
      </c>
      <c r="U199" s="67">
        <v>1.1000000000000001</v>
      </c>
      <c r="V199" s="66">
        <f t="shared" si="4"/>
        <v>3.3000000000000003</v>
      </c>
      <c r="W199" s="22" t="s">
        <v>1459</v>
      </c>
      <c r="X199" s="22"/>
      <c r="Y199" s="6" t="s">
        <v>1460</v>
      </c>
      <c r="Z199" s="19" t="s">
        <v>20</v>
      </c>
      <c r="AA199" s="141"/>
      <c r="AB199" s="113"/>
      <c r="AC199" s="113"/>
    </row>
    <row r="200" spans="1:29" ht="57" customHeight="1" x14ac:dyDescent="0.25">
      <c r="A200" s="154">
        <v>194</v>
      </c>
      <c r="B200" s="136" t="s">
        <v>1625</v>
      </c>
      <c r="C200" s="136">
        <v>142.78328400000001</v>
      </c>
      <c r="D200" s="156">
        <v>46.625315000000001</v>
      </c>
      <c r="E200" s="136"/>
      <c r="F200" s="136" t="s">
        <v>794</v>
      </c>
      <c r="G200" s="136" t="s">
        <v>1457</v>
      </c>
      <c r="H200" s="154"/>
      <c r="I200" s="136">
        <v>3</v>
      </c>
      <c r="J200" s="230"/>
      <c r="K200" s="230"/>
      <c r="L200" s="136" t="s">
        <v>938</v>
      </c>
      <c r="M200" s="230"/>
      <c r="N200" s="230"/>
      <c r="O200" s="67">
        <f t="shared" si="5"/>
        <v>1.0999999999999999</v>
      </c>
      <c r="P200" s="67">
        <v>3.3</v>
      </c>
      <c r="Q200" s="136" t="s">
        <v>1323</v>
      </c>
      <c r="R200" s="136" t="s">
        <v>1324</v>
      </c>
      <c r="S200" s="136">
        <v>3</v>
      </c>
      <c r="T200" s="136" t="s">
        <v>1325</v>
      </c>
      <c r="U200" s="67">
        <v>1.1000000000000001</v>
      </c>
      <c r="V200" s="66">
        <f t="shared" si="4"/>
        <v>3.3000000000000003</v>
      </c>
      <c r="W200" s="22" t="s">
        <v>1459</v>
      </c>
      <c r="X200" s="22"/>
      <c r="Y200" s="6" t="s">
        <v>1460</v>
      </c>
      <c r="Z200" s="19" t="s">
        <v>20</v>
      </c>
      <c r="AA200" s="142"/>
      <c r="AB200" s="113"/>
      <c r="AC200" s="113"/>
    </row>
    <row r="201" spans="1:29" ht="57" customHeight="1" x14ac:dyDescent="0.25">
      <c r="A201" s="154">
        <v>195</v>
      </c>
      <c r="B201" s="136" t="s">
        <v>1626</v>
      </c>
      <c r="C201" s="136">
        <v>142.784356</v>
      </c>
      <c r="D201" s="156">
        <v>46.623438999999998</v>
      </c>
      <c r="E201" s="136"/>
      <c r="F201" s="136" t="s">
        <v>794</v>
      </c>
      <c r="G201" s="136" t="s">
        <v>1457</v>
      </c>
      <c r="H201" s="154"/>
      <c r="I201" s="136">
        <v>2</v>
      </c>
      <c r="J201" s="230"/>
      <c r="K201" s="230"/>
      <c r="L201" s="136" t="s">
        <v>1468</v>
      </c>
      <c r="M201" s="230"/>
      <c r="N201" s="230"/>
      <c r="O201" s="67">
        <f t="shared" si="5"/>
        <v>0.8</v>
      </c>
      <c r="P201" s="67">
        <v>1.6</v>
      </c>
      <c r="Q201" s="136"/>
      <c r="R201" s="136" t="s">
        <v>1324</v>
      </c>
      <c r="S201" s="136">
        <v>2</v>
      </c>
      <c r="T201" s="136" t="s">
        <v>1325</v>
      </c>
      <c r="U201" s="67">
        <v>1.1000000000000001</v>
      </c>
      <c r="V201" s="66">
        <f t="shared" si="4"/>
        <v>2.2000000000000002</v>
      </c>
      <c r="W201" s="22" t="s">
        <v>1459</v>
      </c>
      <c r="X201" s="22"/>
      <c r="Y201" s="6" t="s">
        <v>1460</v>
      </c>
      <c r="Z201" s="19" t="s">
        <v>20</v>
      </c>
      <c r="AA201" s="142"/>
      <c r="AB201" s="113"/>
      <c r="AC201" s="113"/>
    </row>
    <row r="202" spans="1:29" ht="57" customHeight="1" x14ac:dyDescent="0.25">
      <c r="A202" s="154">
        <v>196</v>
      </c>
      <c r="B202" s="136" t="s">
        <v>1627</v>
      </c>
      <c r="C202" s="136">
        <v>142.792371</v>
      </c>
      <c r="D202" s="156">
        <v>46.627875000000003</v>
      </c>
      <c r="E202" s="136"/>
      <c r="F202" s="136" t="s">
        <v>794</v>
      </c>
      <c r="G202" s="136" t="s">
        <v>1457</v>
      </c>
      <c r="H202" s="154"/>
      <c r="I202" s="136">
        <v>1</v>
      </c>
      <c r="J202" s="230"/>
      <c r="K202" s="230"/>
      <c r="L202" s="136" t="s">
        <v>1458</v>
      </c>
      <c r="M202" s="230"/>
      <c r="N202" s="230"/>
      <c r="O202" s="67">
        <f t="shared" si="5"/>
        <v>7.8</v>
      </c>
      <c r="P202" s="67">
        <v>7.8</v>
      </c>
      <c r="Q202" s="136"/>
      <c r="R202" s="136" t="s">
        <v>1324</v>
      </c>
      <c r="S202" s="136">
        <v>1</v>
      </c>
      <c r="T202" s="136" t="s">
        <v>1325</v>
      </c>
      <c r="U202" s="67">
        <v>1.1000000000000001</v>
      </c>
      <c r="V202" s="66">
        <f t="shared" ref="V202:V215" si="6">S202*U202</f>
        <v>1.1000000000000001</v>
      </c>
      <c r="W202" s="22" t="s">
        <v>1459</v>
      </c>
      <c r="X202" s="22"/>
      <c r="Y202" s="6" t="s">
        <v>1460</v>
      </c>
      <c r="Z202" s="19" t="s">
        <v>801</v>
      </c>
      <c r="AA202" s="142"/>
      <c r="AB202" s="113"/>
      <c r="AC202" s="113"/>
    </row>
    <row r="203" spans="1:29" ht="57" customHeight="1" x14ac:dyDescent="0.25">
      <c r="A203" s="154">
        <v>197</v>
      </c>
      <c r="B203" s="136" t="s">
        <v>1628</v>
      </c>
      <c r="C203" s="136">
        <v>142.77620099999999</v>
      </c>
      <c r="D203" s="156">
        <v>46.648305999999998</v>
      </c>
      <c r="E203" s="136"/>
      <c r="F203" s="136" t="s">
        <v>794</v>
      </c>
      <c r="G203" s="136" t="s">
        <v>1457</v>
      </c>
      <c r="H203" s="154"/>
      <c r="I203" s="136">
        <v>1</v>
      </c>
      <c r="J203" s="230"/>
      <c r="K203" s="230"/>
      <c r="L203" s="136" t="s">
        <v>1458</v>
      </c>
      <c r="M203" s="230"/>
      <c r="N203" s="230"/>
      <c r="O203" s="67">
        <f t="shared" si="5"/>
        <v>7.8</v>
      </c>
      <c r="P203" s="67">
        <v>7.8</v>
      </c>
      <c r="Q203" s="136"/>
      <c r="R203" s="136" t="s">
        <v>1324</v>
      </c>
      <c r="S203" s="136">
        <v>1</v>
      </c>
      <c r="T203" s="136" t="s">
        <v>1325</v>
      </c>
      <c r="U203" s="67">
        <v>1.1000000000000001</v>
      </c>
      <c r="V203" s="66">
        <f t="shared" si="6"/>
        <v>1.1000000000000001</v>
      </c>
      <c r="W203" s="22" t="s">
        <v>1459</v>
      </c>
      <c r="X203" s="22"/>
      <c r="Y203" s="6" t="s">
        <v>1460</v>
      </c>
      <c r="Z203" s="19" t="s">
        <v>801</v>
      </c>
      <c r="AA203" s="142"/>
      <c r="AB203" s="113"/>
      <c r="AC203" s="113"/>
    </row>
    <row r="204" spans="1:29" ht="57" customHeight="1" x14ac:dyDescent="0.25">
      <c r="A204" s="154">
        <v>198</v>
      </c>
      <c r="B204" s="136" t="s">
        <v>3173</v>
      </c>
      <c r="C204" s="136">
        <v>142.771188</v>
      </c>
      <c r="D204" s="156">
        <v>46.644742999999998</v>
      </c>
      <c r="E204" s="136"/>
      <c r="F204" s="136" t="s">
        <v>794</v>
      </c>
      <c r="G204" s="136" t="s">
        <v>1457</v>
      </c>
      <c r="H204" s="154"/>
      <c r="I204" s="136">
        <v>1</v>
      </c>
      <c r="J204" s="230"/>
      <c r="K204" s="230"/>
      <c r="L204" s="136" t="s">
        <v>1458</v>
      </c>
      <c r="M204" s="230"/>
      <c r="N204" s="230"/>
      <c r="O204" s="67">
        <f t="shared" si="5"/>
        <v>7.8</v>
      </c>
      <c r="P204" s="67">
        <v>7.8</v>
      </c>
      <c r="Q204" s="136"/>
      <c r="R204" s="136" t="s">
        <v>1324</v>
      </c>
      <c r="S204" s="136">
        <v>1</v>
      </c>
      <c r="T204" s="136" t="s">
        <v>1325</v>
      </c>
      <c r="U204" s="67">
        <v>1.1000000000000001</v>
      </c>
      <c r="V204" s="66">
        <f t="shared" si="6"/>
        <v>1.1000000000000001</v>
      </c>
      <c r="W204" s="22" t="s">
        <v>1459</v>
      </c>
      <c r="X204" s="22"/>
      <c r="Y204" s="6" t="s">
        <v>1460</v>
      </c>
      <c r="Z204" s="19" t="s">
        <v>801</v>
      </c>
      <c r="AA204" s="142"/>
      <c r="AB204" s="113"/>
      <c r="AC204" s="113"/>
    </row>
    <row r="205" spans="1:29" ht="57" customHeight="1" x14ac:dyDescent="0.25">
      <c r="A205" s="154">
        <v>199</v>
      </c>
      <c r="B205" s="136" t="s">
        <v>1629</v>
      </c>
      <c r="C205" s="136">
        <v>142.791595</v>
      </c>
      <c r="D205" s="156">
        <v>46.639240999999998</v>
      </c>
      <c r="E205" s="136"/>
      <c r="F205" s="136" t="s">
        <v>794</v>
      </c>
      <c r="G205" s="136" t="s">
        <v>1457</v>
      </c>
      <c r="H205" s="154"/>
      <c r="I205" s="136">
        <v>2</v>
      </c>
      <c r="J205" s="230"/>
      <c r="K205" s="230"/>
      <c r="L205" s="136" t="s">
        <v>1468</v>
      </c>
      <c r="M205" s="230"/>
      <c r="N205" s="230"/>
      <c r="O205" s="67">
        <f t="shared" si="5"/>
        <v>0.75</v>
      </c>
      <c r="P205" s="67">
        <v>1.5</v>
      </c>
      <c r="Q205" s="136"/>
      <c r="R205" s="136" t="s">
        <v>1324</v>
      </c>
      <c r="S205" s="136">
        <v>2</v>
      </c>
      <c r="T205" s="136" t="s">
        <v>1325</v>
      </c>
      <c r="U205" s="67">
        <v>1.1000000000000001</v>
      </c>
      <c r="V205" s="66">
        <f t="shared" si="6"/>
        <v>2.2000000000000002</v>
      </c>
      <c r="W205" s="22" t="s">
        <v>1459</v>
      </c>
      <c r="X205" s="22"/>
      <c r="Y205" s="6" t="s">
        <v>1460</v>
      </c>
      <c r="Z205" s="19" t="s">
        <v>20</v>
      </c>
      <c r="AA205" s="142"/>
      <c r="AB205" s="113"/>
      <c r="AC205" s="113"/>
    </row>
    <row r="206" spans="1:29" ht="57" customHeight="1" x14ac:dyDescent="0.25">
      <c r="A206" s="154">
        <v>200</v>
      </c>
      <c r="B206" s="136" t="s">
        <v>1630</v>
      </c>
      <c r="C206" s="136" t="s">
        <v>3032</v>
      </c>
      <c r="D206" s="156" t="s">
        <v>3033</v>
      </c>
      <c r="E206" s="136"/>
      <c r="F206" s="136" t="s">
        <v>794</v>
      </c>
      <c r="G206" s="136" t="s">
        <v>1457</v>
      </c>
      <c r="H206" s="154"/>
      <c r="I206" s="136">
        <v>3</v>
      </c>
      <c r="J206" s="230"/>
      <c r="K206" s="230"/>
      <c r="L206" s="136" t="s">
        <v>938</v>
      </c>
      <c r="M206" s="230"/>
      <c r="N206" s="230"/>
      <c r="O206" s="67">
        <f t="shared" ref="O206:O216" si="7">P206/I206</f>
        <v>1.0999999999999999</v>
      </c>
      <c r="P206" s="67">
        <v>3.3</v>
      </c>
      <c r="Q206" s="136" t="s">
        <v>1323</v>
      </c>
      <c r="R206" s="136" t="s">
        <v>1324</v>
      </c>
      <c r="S206" s="136">
        <v>3</v>
      </c>
      <c r="T206" s="136" t="s">
        <v>1325</v>
      </c>
      <c r="U206" s="67">
        <v>1.1000000000000001</v>
      </c>
      <c r="V206" s="66">
        <f t="shared" si="6"/>
        <v>3.3000000000000003</v>
      </c>
      <c r="W206" s="22" t="s">
        <v>1459</v>
      </c>
      <c r="X206" s="22"/>
      <c r="Y206" s="6" t="s">
        <v>1460</v>
      </c>
      <c r="Z206" s="19" t="s">
        <v>20</v>
      </c>
      <c r="AA206" s="142"/>
      <c r="AB206" s="113"/>
      <c r="AC206" s="113"/>
    </row>
    <row r="207" spans="1:29" ht="57" customHeight="1" x14ac:dyDescent="0.25">
      <c r="A207" s="154">
        <v>201</v>
      </c>
      <c r="B207" s="136" t="s">
        <v>1631</v>
      </c>
      <c r="C207" s="136">
        <v>142.796134</v>
      </c>
      <c r="D207" s="156">
        <v>46.641742000000001</v>
      </c>
      <c r="E207" s="136"/>
      <c r="F207" s="136" t="s">
        <v>794</v>
      </c>
      <c r="G207" s="136" t="s">
        <v>1457</v>
      </c>
      <c r="H207" s="154"/>
      <c r="I207" s="136">
        <v>2</v>
      </c>
      <c r="J207" s="230"/>
      <c r="K207" s="230"/>
      <c r="L207" s="136" t="s">
        <v>1468</v>
      </c>
      <c r="M207" s="230"/>
      <c r="N207" s="230"/>
      <c r="O207" s="67">
        <f t="shared" si="7"/>
        <v>0.75</v>
      </c>
      <c r="P207" s="67">
        <v>1.5</v>
      </c>
      <c r="Q207" s="136"/>
      <c r="R207" s="136" t="s">
        <v>1324</v>
      </c>
      <c r="S207" s="136">
        <v>2</v>
      </c>
      <c r="T207" s="136" t="s">
        <v>1325</v>
      </c>
      <c r="U207" s="67">
        <v>1.1000000000000001</v>
      </c>
      <c r="V207" s="66">
        <f t="shared" si="6"/>
        <v>2.2000000000000002</v>
      </c>
      <c r="W207" s="22" t="s">
        <v>1459</v>
      </c>
      <c r="X207" s="22"/>
      <c r="Y207" s="6" t="s">
        <v>1460</v>
      </c>
      <c r="Z207" s="19" t="s">
        <v>20</v>
      </c>
      <c r="AA207" s="142"/>
      <c r="AB207" s="113"/>
      <c r="AC207" s="113"/>
    </row>
    <row r="208" spans="1:29" ht="57" customHeight="1" x14ac:dyDescent="0.25">
      <c r="A208" s="154">
        <v>202</v>
      </c>
      <c r="B208" s="136" t="s">
        <v>1632</v>
      </c>
      <c r="C208" s="136">
        <v>142.782792</v>
      </c>
      <c r="D208" s="156">
        <v>46.633274999999998</v>
      </c>
      <c r="E208" s="136"/>
      <c r="F208" s="136" t="s">
        <v>794</v>
      </c>
      <c r="G208" s="136" t="s">
        <v>1457</v>
      </c>
      <c r="H208" s="154"/>
      <c r="I208" s="136">
        <v>5</v>
      </c>
      <c r="J208" s="230"/>
      <c r="K208" s="230"/>
      <c r="L208" s="136" t="s">
        <v>938</v>
      </c>
      <c r="M208" s="230"/>
      <c r="N208" s="230"/>
      <c r="O208" s="67">
        <f t="shared" si="7"/>
        <v>1.1000000000000001</v>
      </c>
      <c r="P208" s="67">
        <v>5.5</v>
      </c>
      <c r="Q208" s="136" t="s">
        <v>1323</v>
      </c>
      <c r="R208" s="136" t="s">
        <v>1324</v>
      </c>
      <c r="S208" s="136">
        <v>5</v>
      </c>
      <c r="T208" s="136" t="s">
        <v>1325</v>
      </c>
      <c r="U208" s="67">
        <v>1.1000000000000001</v>
      </c>
      <c r="V208" s="66">
        <f t="shared" si="6"/>
        <v>5.5</v>
      </c>
      <c r="W208" s="22" t="s">
        <v>1459</v>
      </c>
      <c r="X208" s="22"/>
      <c r="Y208" s="6" t="s">
        <v>1460</v>
      </c>
      <c r="Z208" s="19" t="s">
        <v>20</v>
      </c>
      <c r="AA208" s="142"/>
      <c r="AB208" s="113"/>
      <c r="AC208" s="113"/>
    </row>
    <row r="209" spans="1:29" ht="57" customHeight="1" x14ac:dyDescent="0.25">
      <c r="A209" s="154">
        <v>203</v>
      </c>
      <c r="B209" s="136" t="s">
        <v>1633</v>
      </c>
      <c r="C209" s="136" t="s">
        <v>3034</v>
      </c>
      <c r="D209" s="156" t="s">
        <v>3035</v>
      </c>
      <c r="E209" s="136"/>
      <c r="F209" s="136" t="s">
        <v>794</v>
      </c>
      <c r="G209" s="136" t="s">
        <v>1457</v>
      </c>
      <c r="H209" s="154"/>
      <c r="I209" s="136">
        <v>1</v>
      </c>
      <c r="J209" s="230"/>
      <c r="K209" s="230"/>
      <c r="L209" s="136" t="s">
        <v>1458</v>
      </c>
      <c r="M209" s="230"/>
      <c r="N209" s="230"/>
      <c r="O209" s="67">
        <f t="shared" si="7"/>
        <v>7.8</v>
      </c>
      <c r="P209" s="67">
        <v>7.8</v>
      </c>
      <c r="Q209" s="136"/>
      <c r="R209" s="136" t="s">
        <v>1324</v>
      </c>
      <c r="S209" s="136">
        <v>1</v>
      </c>
      <c r="T209" s="136" t="s">
        <v>1325</v>
      </c>
      <c r="U209" s="67">
        <v>1.1000000000000001</v>
      </c>
      <c r="V209" s="66">
        <f t="shared" si="6"/>
        <v>1.1000000000000001</v>
      </c>
      <c r="W209" s="22" t="s">
        <v>1459</v>
      </c>
      <c r="X209" s="22"/>
      <c r="Y209" s="6" t="s">
        <v>1460</v>
      </c>
      <c r="Z209" s="19" t="s">
        <v>20</v>
      </c>
      <c r="AA209" s="142"/>
      <c r="AB209" s="113"/>
      <c r="AC209" s="113"/>
    </row>
    <row r="210" spans="1:29" ht="57" customHeight="1" x14ac:dyDescent="0.25">
      <c r="A210" s="154">
        <v>204</v>
      </c>
      <c r="B210" s="136" t="s">
        <v>1634</v>
      </c>
      <c r="C210" s="136">
        <v>142.785237</v>
      </c>
      <c r="D210" s="156">
        <v>46.635449999999999</v>
      </c>
      <c r="E210" s="136"/>
      <c r="F210" s="136" t="s">
        <v>794</v>
      </c>
      <c r="G210" s="136" t="s">
        <v>1457</v>
      </c>
      <c r="H210" s="154"/>
      <c r="I210" s="136">
        <v>5</v>
      </c>
      <c r="J210" s="230"/>
      <c r="K210" s="230"/>
      <c r="L210" s="136" t="s">
        <v>938</v>
      </c>
      <c r="M210" s="230"/>
      <c r="N210" s="230"/>
      <c r="O210" s="67">
        <v>1.1000000000000001</v>
      </c>
      <c r="P210" s="67">
        <v>5.5</v>
      </c>
      <c r="Q210" s="136" t="s">
        <v>1323</v>
      </c>
      <c r="R210" s="136" t="s">
        <v>1324</v>
      </c>
      <c r="S210" s="136">
        <v>5</v>
      </c>
      <c r="T210" s="136" t="s">
        <v>1325</v>
      </c>
      <c r="U210" s="67">
        <v>1.1000000000000001</v>
      </c>
      <c r="V210" s="66">
        <f t="shared" si="6"/>
        <v>5.5</v>
      </c>
      <c r="W210" s="22" t="s">
        <v>1459</v>
      </c>
      <c r="X210" s="22"/>
      <c r="Y210" s="6" t="s">
        <v>1460</v>
      </c>
      <c r="Z210" s="19" t="s">
        <v>20</v>
      </c>
      <c r="AA210" s="142"/>
      <c r="AB210" s="113"/>
      <c r="AC210" s="113"/>
    </row>
    <row r="211" spans="1:29" ht="57" customHeight="1" x14ac:dyDescent="0.25">
      <c r="A211" s="154">
        <v>205</v>
      </c>
      <c r="B211" s="136" t="s">
        <v>1635</v>
      </c>
      <c r="C211" s="136">
        <v>142.787171</v>
      </c>
      <c r="D211" s="156">
        <v>46.637326999999999</v>
      </c>
      <c r="E211" s="136"/>
      <c r="F211" s="136" t="s">
        <v>794</v>
      </c>
      <c r="G211" s="136" t="s">
        <v>1457</v>
      </c>
      <c r="H211" s="154"/>
      <c r="I211" s="136">
        <v>3</v>
      </c>
      <c r="J211" s="230"/>
      <c r="K211" s="230"/>
      <c r="L211" s="136" t="s">
        <v>938</v>
      </c>
      <c r="M211" s="230"/>
      <c r="N211" s="230"/>
      <c r="O211" s="67">
        <f t="shared" si="7"/>
        <v>1.0999999999999999</v>
      </c>
      <c r="P211" s="67">
        <v>3.3</v>
      </c>
      <c r="Q211" s="136" t="s">
        <v>1323</v>
      </c>
      <c r="R211" s="136" t="s">
        <v>1324</v>
      </c>
      <c r="S211" s="136">
        <v>3</v>
      </c>
      <c r="T211" s="136" t="s">
        <v>1325</v>
      </c>
      <c r="U211" s="67">
        <v>1.1000000000000001</v>
      </c>
      <c r="V211" s="66">
        <f t="shared" si="6"/>
        <v>3.3000000000000003</v>
      </c>
      <c r="W211" s="22" t="s">
        <v>1459</v>
      </c>
      <c r="X211" s="22"/>
      <c r="Y211" s="6" t="s">
        <v>1460</v>
      </c>
      <c r="Z211" s="19" t="s">
        <v>20</v>
      </c>
      <c r="AA211" s="142"/>
      <c r="AB211" s="113"/>
      <c r="AC211" s="113"/>
    </row>
    <row r="212" spans="1:29" ht="57" customHeight="1" x14ac:dyDescent="0.25">
      <c r="A212" s="154">
        <v>206</v>
      </c>
      <c r="B212" s="136" t="s">
        <v>1636</v>
      </c>
      <c r="C212" s="136">
        <v>142.78719699999999</v>
      </c>
      <c r="D212" s="156">
        <v>46.636429999999997</v>
      </c>
      <c r="E212" s="136"/>
      <c r="F212" s="136" t="s">
        <v>794</v>
      </c>
      <c r="G212" s="136" t="s">
        <v>1457</v>
      </c>
      <c r="H212" s="154"/>
      <c r="I212" s="136">
        <v>3</v>
      </c>
      <c r="J212" s="230"/>
      <c r="K212" s="230"/>
      <c r="L212" s="136" t="s">
        <v>938</v>
      </c>
      <c r="M212" s="230"/>
      <c r="N212" s="230"/>
      <c r="O212" s="67">
        <f t="shared" si="7"/>
        <v>1.0999999999999999</v>
      </c>
      <c r="P212" s="67">
        <v>3.3</v>
      </c>
      <c r="Q212" s="136" t="s">
        <v>1323</v>
      </c>
      <c r="R212" s="136" t="s">
        <v>1324</v>
      </c>
      <c r="S212" s="136">
        <v>3</v>
      </c>
      <c r="T212" s="136" t="s">
        <v>1325</v>
      </c>
      <c r="U212" s="67">
        <v>1.1000000000000001</v>
      </c>
      <c r="V212" s="66">
        <f t="shared" si="6"/>
        <v>3.3000000000000003</v>
      </c>
      <c r="W212" s="22" t="s">
        <v>1459</v>
      </c>
      <c r="X212" s="22"/>
      <c r="Y212" s="6" t="s">
        <v>1460</v>
      </c>
      <c r="Z212" s="19" t="s">
        <v>20</v>
      </c>
      <c r="AA212" s="142"/>
      <c r="AB212" s="113"/>
      <c r="AC212" s="113"/>
    </row>
    <row r="213" spans="1:29" ht="57" customHeight="1" x14ac:dyDescent="0.25">
      <c r="A213" s="154">
        <v>207</v>
      </c>
      <c r="B213" s="136" t="s">
        <v>1637</v>
      </c>
      <c r="C213" s="136">
        <v>142.78007299999999</v>
      </c>
      <c r="D213" s="156">
        <v>46.644903999999997</v>
      </c>
      <c r="E213" s="136"/>
      <c r="F213" s="136" t="s">
        <v>794</v>
      </c>
      <c r="G213" s="136" t="s">
        <v>1457</v>
      </c>
      <c r="H213" s="154"/>
      <c r="I213" s="136">
        <v>1</v>
      </c>
      <c r="J213" s="230"/>
      <c r="K213" s="230"/>
      <c r="L213" s="136" t="s">
        <v>1458</v>
      </c>
      <c r="M213" s="230"/>
      <c r="N213" s="230"/>
      <c r="O213" s="67">
        <f t="shared" si="7"/>
        <v>7.8</v>
      </c>
      <c r="P213" s="67">
        <v>7.8</v>
      </c>
      <c r="Q213" s="136"/>
      <c r="R213" s="136" t="s">
        <v>1324</v>
      </c>
      <c r="S213" s="136">
        <v>1</v>
      </c>
      <c r="T213" s="136" t="s">
        <v>1325</v>
      </c>
      <c r="U213" s="67">
        <v>1.1000000000000001</v>
      </c>
      <c r="V213" s="66">
        <f t="shared" si="6"/>
        <v>1.1000000000000001</v>
      </c>
      <c r="W213" s="22" t="s">
        <v>1459</v>
      </c>
      <c r="X213" s="22"/>
      <c r="Y213" s="6" t="s">
        <v>1460</v>
      </c>
      <c r="Z213" s="19" t="s">
        <v>20</v>
      </c>
      <c r="AA213" s="142"/>
      <c r="AB213" s="113"/>
      <c r="AC213" s="113"/>
    </row>
    <row r="214" spans="1:29" ht="57" customHeight="1" x14ac:dyDescent="0.25">
      <c r="A214" s="154">
        <v>208</v>
      </c>
      <c r="B214" s="136" t="s">
        <v>1638</v>
      </c>
      <c r="C214" s="136">
        <v>142.780135</v>
      </c>
      <c r="D214" s="156">
        <v>46.644708999999999</v>
      </c>
      <c r="E214" s="136"/>
      <c r="F214" s="136" t="s">
        <v>794</v>
      </c>
      <c r="G214" s="136" t="s">
        <v>1457</v>
      </c>
      <c r="H214" s="154"/>
      <c r="I214" s="136">
        <v>1</v>
      </c>
      <c r="J214" s="230"/>
      <c r="K214" s="230"/>
      <c r="L214" s="136" t="s">
        <v>1458</v>
      </c>
      <c r="M214" s="230"/>
      <c r="N214" s="230"/>
      <c r="O214" s="67">
        <f t="shared" si="7"/>
        <v>7.8</v>
      </c>
      <c r="P214" s="67">
        <v>7.8</v>
      </c>
      <c r="Q214" s="136"/>
      <c r="R214" s="136" t="s">
        <v>1324</v>
      </c>
      <c r="S214" s="136">
        <v>1</v>
      </c>
      <c r="T214" s="136" t="s">
        <v>1325</v>
      </c>
      <c r="U214" s="67">
        <v>1.1000000000000001</v>
      </c>
      <c r="V214" s="66">
        <f t="shared" si="6"/>
        <v>1.1000000000000001</v>
      </c>
      <c r="W214" s="22" t="s">
        <v>1459</v>
      </c>
      <c r="X214" s="22"/>
      <c r="Y214" s="6" t="s">
        <v>1460</v>
      </c>
      <c r="Z214" s="19" t="s">
        <v>20</v>
      </c>
      <c r="AA214" s="142"/>
      <c r="AB214" s="113"/>
      <c r="AC214" s="113"/>
    </row>
    <row r="215" spans="1:29" ht="57" customHeight="1" x14ac:dyDescent="0.25">
      <c r="A215" s="154">
        <v>209</v>
      </c>
      <c r="B215" s="136" t="s">
        <v>1639</v>
      </c>
      <c r="C215" s="136">
        <v>142.78274999999999</v>
      </c>
      <c r="D215" s="156">
        <v>46.620108000000002</v>
      </c>
      <c r="E215" s="136"/>
      <c r="F215" s="136" t="s">
        <v>794</v>
      </c>
      <c r="G215" s="136" t="s">
        <v>1457</v>
      </c>
      <c r="H215" s="154"/>
      <c r="I215" s="136">
        <v>1</v>
      </c>
      <c r="J215" s="230"/>
      <c r="K215" s="230"/>
      <c r="L215" s="136" t="s">
        <v>1458</v>
      </c>
      <c r="M215" s="230"/>
      <c r="N215" s="230"/>
      <c r="O215" s="67">
        <f t="shared" si="7"/>
        <v>7.8</v>
      </c>
      <c r="P215" s="67">
        <v>7.8</v>
      </c>
      <c r="Q215" s="136"/>
      <c r="R215" s="136" t="s">
        <v>1324</v>
      </c>
      <c r="S215" s="136">
        <v>1</v>
      </c>
      <c r="T215" s="136" t="s">
        <v>1325</v>
      </c>
      <c r="U215" s="67">
        <v>1.1000000000000001</v>
      </c>
      <c r="V215" s="66">
        <f t="shared" si="6"/>
        <v>1.1000000000000001</v>
      </c>
      <c r="W215" s="22" t="s">
        <v>1459</v>
      </c>
      <c r="X215" s="22"/>
      <c r="Y215" s="6" t="s">
        <v>1460</v>
      </c>
      <c r="Z215" s="19" t="s">
        <v>801</v>
      </c>
      <c r="AA215" s="142"/>
      <c r="AB215" s="113"/>
      <c r="AC215" s="113"/>
    </row>
    <row r="216" spans="1:29" ht="57" customHeight="1" x14ac:dyDescent="0.25">
      <c r="A216" s="154">
        <v>210</v>
      </c>
      <c r="B216" s="136" t="s">
        <v>1640</v>
      </c>
      <c r="C216" s="136" t="s">
        <v>3036</v>
      </c>
      <c r="D216" s="156" t="s">
        <v>3037</v>
      </c>
      <c r="E216" s="136"/>
      <c r="F216" s="136" t="s">
        <v>794</v>
      </c>
      <c r="G216" s="136" t="s">
        <v>1457</v>
      </c>
      <c r="H216" s="154"/>
      <c r="I216" s="136">
        <v>2</v>
      </c>
      <c r="J216" s="230"/>
      <c r="K216" s="230"/>
      <c r="L216" s="136" t="s">
        <v>1468</v>
      </c>
      <c r="M216" s="230"/>
      <c r="N216" s="230"/>
      <c r="O216" s="67">
        <f t="shared" si="7"/>
        <v>0.75</v>
      </c>
      <c r="P216" s="67">
        <v>1.5</v>
      </c>
      <c r="Q216" s="136"/>
      <c r="R216" s="136" t="s">
        <v>1324</v>
      </c>
      <c r="S216" s="136">
        <v>2</v>
      </c>
      <c r="T216" s="136" t="s">
        <v>1325</v>
      </c>
      <c r="U216" s="67">
        <v>1.1000000000000001</v>
      </c>
      <c r="V216" s="66">
        <f>S216*U216</f>
        <v>2.2000000000000002</v>
      </c>
      <c r="W216" s="22" t="s">
        <v>1459</v>
      </c>
      <c r="X216" s="22"/>
      <c r="Y216" s="6" t="s">
        <v>1460</v>
      </c>
      <c r="Z216" s="19" t="s">
        <v>20</v>
      </c>
      <c r="AA216" s="142"/>
      <c r="AB216" s="113"/>
      <c r="AC216" s="113"/>
    </row>
    <row r="217" spans="1:29" ht="154.5" customHeight="1" x14ac:dyDescent="0.25">
      <c r="A217" s="345" t="s">
        <v>3174</v>
      </c>
      <c r="B217" s="346"/>
      <c r="C217" s="346"/>
      <c r="D217" s="346"/>
      <c r="E217" s="346"/>
      <c r="F217" s="346"/>
      <c r="G217" s="346"/>
      <c r="H217" s="346"/>
      <c r="I217" s="346"/>
      <c r="J217" s="346"/>
      <c r="K217" s="346"/>
      <c r="L217" s="346"/>
      <c r="M217" s="346"/>
      <c r="N217" s="346"/>
      <c r="O217" s="346"/>
      <c r="P217" s="346"/>
      <c r="Q217" s="346"/>
      <c r="R217" s="346"/>
      <c r="S217" s="346"/>
      <c r="T217" s="346"/>
      <c r="U217" s="347"/>
      <c r="V217" s="66"/>
      <c r="W217" s="4"/>
      <c r="X217" s="3"/>
      <c r="Y217" s="4"/>
      <c r="Z217" s="14"/>
      <c r="AA217" s="141"/>
      <c r="AB217" s="113"/>
      <c r="AC217" s="113"/>
    </row>
    <row r="218" spans="1:29" ht="57" customHeight="1" x14ac:dyDescent="0.25">
      <c r="A218" s="154">
        <v>211</v>
      </c>
      <c r="B218" s="136" t="s">
        <v>3038</v>
      </c>
      <c r="C218" s="136">
        <v>142.75276400000001</v>
      </c>
      <c r="D218" s="156">
        <v>46.671370000000003</v>
      </c>
      <c r="E218" s="136"/>
      <c r="F218" s="136" t="s">
        <v>794</v>
      </c>
      <c r="G218" s="136" t="s">
        <v>1457</v>
      </c>
      <c r="H218" s="154"/>
      <c r="I218" s="136">
        <v>1</v>
      </c>
      <c r="J218" s="230"/>
      <c r="K218" s="230"/>
      <c r="L218" s="136" t="s">
        <v>1458</v>
      </c>
      <c r="M218" s="230"/>
      <c r="N218" s="230"/>
      <c r="O218" s="67">
        <f t="shared" ref="O218:O274" si="8">P218/I218</f>
        <v>7.8</v>
      </c>
      <c r="P218" s="67">
        <v>7.8</v>
      </c>
      <c r="Q218" s="136"/>
      <c r="R218" s="136"/>
      <c r="S218" s="136">
        <v>1</v>
      </c>
      <c r="T218" s="136" t="s">
        <v>1325</v>
      </c>
      <c r="U218" s="67">
        <v>1.1000000000000001</v>
      </c>
      <c r="V218" s="67">
        <v>1.1000000000000001</v>
      </c>
      <c r="W218" s="22" t="s">
        <v>1459</v>
      </c>
      <c r="X218" s="3"/>
      <c r="Y218" s="6" t="s">
        <v>1460</v>
      </c>
      <c r="Z218" s="19" t="s">
        <v>20</v>
      </c>
      <c r="AA218" s="141"/>
      <c r="AB218" s="113"/>
      <c r="AC218" s="113"/>
    </row>
    <row r="219" spans="1:29" ht="57" customHeight="1" x14ac:dyDescent="0.25">
      <c r="A219" s="154">
        <v>212</v>
      </c>
      <c r="B219" s="136" t="s">
        <v>3039</v>
      </c>
      <c r="C219" s="136">
        <v>142.756618</v>
      </c>
      <c r="D219" s="156">
        <v>46.671864999999997</v>
      </c>
      <c r="E219" s="136"/>
      <c r="F219" s="136" t="s">
        <v>794</v>
      </c>
      <c r="G219" s="136" t="s">
        <v>1457</v>
      </c>
      <c r="H219" s="154"/>
      <c r="I219" s="136">
        <v>1</v>
      </c>
      <c r="J219" s="230"/>
      <c r="K219" s="230"/>
      <c r="L219" s="136" t="s">
        <v>1458</v>
      </c>
      <c r="M219" s="230"/>
      <c r="N219" s="230"/>
      <c r="O219" s="67">
        <f t="shared" si="8"/>
        <v>7.8</v>
      </c>
      <c r="P219" s="67">
        <v>7.8</v>
      </c>
      <c r="Q219" s="136"/>
      <c r="R219" s="136" t="s">
        <v>1324</v>
      </c>
      <c r="S219" s="136">
        <v>1</v>
      </c>
      <c r="T219" s="136" t="s">
        <v>1325</v>
      </c>
      <c r="U219" s="67">
        <v>1.1000000000000001</v>
      </c>
      <c r="V219" s="67">
        <v>1.1000000000000001</v>
      </c>
      <c r="W219" s="22" t="s">
        <v>1459</v>
      </c>
      <c r="X219" s="3"/>
      <c r="Y219" s="6" t="s">
        <v>1460</v>
      </c>
      <c r="Z219" s="19" t="s">
        <v>801</v>
      </c>
      <c r="AA219" s="141"/>
      <c r="AB219" s="113"/>
      <c r="AC219" s="113"/>
    </row>
    <row r="220" spans="1:29" ht="57" customHeight="1" x14ac:dyDescent="0.25">
      <c r="A220" s="154">
        <v>213</v>
      </c>
      <c r="B220" s="136" t="s">
        <v>3040</v>
      </c>
      <c r="C220" s="136">
        <v>142.75465</v>
      </c>
      <c r="D220" s="156">
        <v>46.682011000000003</v>
      </c>
      <c r="E220" s="136"/>
      <c r="F220" s="136" t="s">
        <v>794</v>
      </c>
      <c r="G220" s="136" t="s">
        <v>1457</v>
      </c>
      <c r="H220" s="154"/>
      <c r="I220" s="136">
        <v>1</v>
      </c>
      <c r="J220" s="230"/>
      <c r="K220" s="230"/>
      <c r="L220" s="136" t="s">
        <v>1458</v>
      </c>
      <c r="M220" s="230"/>
      <c r="N220" s="230"/>
      <c r="O220" s="67">
        <f t="shared" si="8"/>
        <v>7.8</v>
      </c>
      <c r="P220" s="67">
        <v>7.8</v>
      </c>
      <c r="Q220" s="136"/>
      <c r="R220" s="136" t="s">
        <v>1324</v>
      </c>
      <c r="S220" s="136">
        <v>1</v>
      </c>
      <c r="T220" s="136" t="s">
        <v>1325</v>
      </c>
      <c r="U220" s="67">
        <v>1.1000000000000001</v>
      </c>
      <c r="V220" s="67">
        <v>1.1000000000000001</v>
      </c>
      <c r="W220" s="22" t="s">
        <v>1459</v>
      </c>
      <c r="X220" s="3"/>
      <c r="Y220" s="6" t="s">
        <v>1460</v>
      </c>
      <c r="Z220" s="19" t="s">
        <v>801</v>
      </c>
      <c r="AA220" s="141"/>
      <c r="AB220" s="113"/>
      <c r="AC220" s="113"/>
    </row>
    <row r="221" spans="1:29" ht="57" customHeight="1" x14ac:dyDescent="0.25">
      <c r="A221" s="154">
        <v>214</v>
      </c>
      <c r="B221" s="136" t="s">
        <v>3175</v>
      </c>
      <c r="C221" s="136" t="s">
        <v>3176</v>
      </c>
      <c r="D221" s="156" t="s">
        <v>3177</v>
      </c>
      <c r="E221" s="136"/>
      <c r="F221" s="136" t="s">
        <v>794</v>
      </c>
      <c r="G221" s="136" t="s">
        <v>1457</v>
      </c>
      <c r="H221" s="154"/>
      <c r="I221" s="136">
        <v>1</v>
      </c>
      <c r="J221" s="230"/>
      <c r="K221" s="230"/>
      <c r="L221" s="136" t="s">
        <v>1468</v>
      </c>
      <c r="M221" s="230"/>
      <c r="N221" s="230"/>
      <c r="O221" s="67">
        <v>0.75</v>
      </c>
      <c r="P221" s="67">
        <v>0.75</v>
      </c>
      <c r="Q221" s="136"/>
      <c r="R221" s="136" t="s">
        <v>1324</v>
      </c>
      <c r="S221" s="136">
        <v>1</v>
      </c>
      <c r="T221" s="136" t="s">
        <v>1325</v>
      </c>
      <c r="U221" s="67">
        <v>1.1000000000000001</v>
      </c>
      <c r="V221" s="67">
        <v>1.1000000000000001</v>
      </c>
      <c r="W221" s="22" t="s">
        <v>1459</v>
      </c>
      <c r="X221" s="3"/>
      <c r="Y221" s="6" t="s">
        <v>1460</v>
      </c>
      <c r="Z221" s="19" t="s">
        <v>801</v>
      </c>
      <c r="AA221" s="141"/>
      <c r="AB221" s="113"/>
      <c r="AC221" s="113"/>
    </row>
    <row r="222" spans="1:29" ht="57" customHeight="1" x14ac:dyDescent="0.25">
      <c r="A222" s="154">
        <v>215</v>
      </c>
      <c r="B222" s="136" t="s">
        <v>3041</v>
      </c>
      <c r="C222" s="136">
        <v>142.73923500000001</v>
      </c>
      <c r="D222" s="156">
        <v>46.700963000000002</v>
      </c>
      <c r="E222" s="136"/>
      <c r="F222" s="136" t="s">
        <v>794</v>
      </c>
      <c r="G222" s="136" t="s">
        <v>1457</v>
      </c>
      <c r="H222" s="154"/>
      <c r="I222" s="136">
        <v>1</v>
      </c>
      <c r="J222" s="230"/>
      <c r="K222" s="230"/>
      <c r="L222" s="136" t="s">
        <v>1458</v>
      </c>
      <c r="M222" s="230"/>
      <c r="N222" s="230"/>
      <c r="O222" s="67">
        <f t="shared" si="8"/>
        <v>7.8</v>
      </c>
      <c r="P222" s="67">
        <v>7.8</v>
      </c>
      <c r="Q222" s="136"/>
      <c r="R222" s="136" t="s">
        <v>1324</v>
      </c>
      <c r="S222" s="136">
        <v>1</v>
      </c>
      <c r="T222" s="136" t="s">
        <v>1325</v>
      </c>
      <c r="U222" s="67">
        <v>1.1000000000000001</v>
      </c>
      <c r="V222" s="67">
        <v>1.1000000000000001</v>
      </c>
      <c r="W222" s="22" t="s">
        <v>1459</v>
      </c>
      <c r="X222" s="3"/>
      <c r="Y222" s="6" t="s">
        <v>1460</v>
      </c>
      <c r="Z222" s="19" t="s">
        <v>801</v>
      </c>
      <c r="AA222" s="141"/>
      <c r="AB222" s="113"/>
      <c r="AC222" s="113"/>
    </row>
    <row r="223" spans="1:29" ht="57" customHeight="1" x14ac:dyDescent="0.25">
      <c r="A223" s="154">
        <v>216</v>
      </c>
      <c r="B223" s="136" t="s">
        <v>3178</v>
      </c>
      <c r="C223" s="136" t="s">
        <v>3179</v>
      </c>
      <c r="D223" s="156" t="s">
        <v>3180</v>
      </c>
      <c r="E223" s="136"/>
      <c r="F223" s="136" t="s">
        <v>794</v>
      </c>
      <c r="G223" s="136" t="s">
        <v>1457</v>
      </c>
      <c r="H223" s="154"/>
      <c r="I223" s="136">
        <v>2</v>
      </c>
      <c r="J223" s="230"/>
      <c r="K223" s="230"/>
      <c r="L223" s="136" t="s">
        <v>1468</v>
      </c>
      <c r="M223" s="230"/>
      <c r="N223" s="230"/>
      <c r="O223" s="67">
        <v>0.75</v>
      </c>
      <c r="P223" s="67">
        <v>1.5</v>
      </c>
      <c r="Q223" s="136"/>
      <c r="R223" s="136" t="s">
        <v>1324</v>
      </c>
      <c r="S223" s="136">
        <v>2</v>
      </c>
      <c r="T223" s="136" t="s">
        <v>1325</v>
      </c>
      <c r="U223" s="67">
        <v>1.1000000000000001</v>
      </c>
      <c r="V223" s="67">
        <v>1.1000000000000001</v>
      </c>
      <c r="W223" s="22" t="s">
        <v>1459</v>
      </c>
      <c r="X223" s="3"/>
      <c r="Y223" s="6" t="s">
        <v>1460</v>
      </c>
      <c r="Z223" s="19" t="s">
        <v>801</v>
      </c>
      <c r="AA223" s="141"/>
      <c r="AB223" s="113"/>
      <c r="AC223" s="113"/>
    </row>
    <row r="224" spans="1:29" ht="57" customHeight="1" x14ac:dyDescent="0.25">
      <c r="A224" s="154">
        <v>217</v>
      </c>
      <c r="B224" s="136" t="s">
        <v>3042</v>
      </c>
      <c r="C224" s="136">
        <v>142.74238800000001</v>
      </c>
      <c r="D224" s="156">
        <v>46.696691999999999</v>
      </c>
      <c r="E224" s="136"/>
      <c r="F224" s="136" t="s">
        <v>794</v>
      </c>
      <c r="G224" s="136" t="s">
        <v>1457</v>
      </c>
      <c r="H224" s="154"/>
      <c r="I224" s="136">
        <v>1</v>
      </c>
      <c r="J224" s="230"/>
      <c r="K224" s="230"/>
      <c r="L224" s="136" t="s">
        <v>1458</v>
      </c>
      <c r="M224" s="230"/>
      <c r="N224" s="230"/>
      <c r="O224" s="67">
        <f t="shared" si="8"/>
        <v>7.8</v>
      </c>
      <c r="P224" s="67">
        <v>7.8</v>
      </c>
      <c r="Q224" s="136"/>
      <c r="R224" s="136" t="s">
        <v>1324</v>
      </c>
      <c r="S224" s="136">
        <v>1</v>
      </c>
      <c r="T224" s="136" t="s">
        <v>1325</v>
      </c>
      <c r="U224" s="67">
        <v>1.1000000000000001</v>
      </c>
      <c r="V224" s="67">
        <v>1.1000000000000001</v>
      </c>
      <c r="W224" s="22" t="s">
        <v>1459</v>
      </c>
      <c r="X224" s="3"/>
      <c r="Y224" s="6" t="s">
        <v>1460</v>
      </c>
      <c r="Z224" s="19" t="s">
        <v>801</v>
      </c>
      <c r="AA224" s="141"/>
      <c r="AB224" s="113"/>
      <c r="AC224" s="113"/>
    </row>
    <row r="225" spans="1:29" ht="31.5" x14ac:dyDescent="0.25">
      <c r="A225" s="154">
        <v>218</v>
      </c>
      <c r="B225" s="142" t="s">
        <v>3181</v>
      </c>
      <c r="C225" s="143" t="s">
        <v>3182</v>
      </c>
      <c r="D225" s="143" t="s">
        <v>3183</v>
      </c>
      <c r="E225" s="142"/>
      <c r="F225" s="142" t="s">
        <v>3132</v>
      </c>
      <c r="G225" s="142" t="s">
        <v>1457</v>
      </c>
      <c r="H225" s="19"/>
      <c r="I225" s="142">
        <v>1</v>
      </c>
      <c r="J225" s="217"/>
      <c r="K225" s="217"/>
      <c r="L225" s="142" t="s">
        <v>1468</v>
      </c>
      <c r="M225" s="217"/>
      <c r="N225" s="217"/>
      <c r="O225" s="43">
        <v>0.75</v>
      </c>
      <c r="P225" s="43">
        <v>0.75</v>
      </c>
      <c r="Q225" s="142"/>
      <c r="R225" s="136" t="s">
        <v>1324</v>
      </c>
      <c r="S225" s="136">
        <v>1</v>
      </c>
      <c r="T225" s="136" t="s">
        <v>1325</v>
      </c>
      <c r="U225" s="67">
        <v>1.1000000000000001</v>
      </c>
      <c r="V225" s="67">
        <v>1.1000000000000001</v>
      </c>
      <c r="W225" s="22" t="s">
        <v>1459</v>
      </c>
      <c r="X225" s="3"/>
      <c r="Y225" s="6" t="s">
        <v>1460</v>
      </c>
      <c r="Z225" s="19" t="s">
        <v>801</v>
      </c>
      <c r="AA225" s="141"/>
      <c r="AB225" s="113"/>
      <c r="AC225" s="113"/>
    </row>
    <row r="226" spans="1:29" ht="31.5" x14ac:dyDescent="0.25">
      <c r="A226" s="154">
        <v>219</v>
      </c>
      <c r="B226" s="142" t="s">
        <v>3184</v>
      </c>
      <c r="C226" s="143" t="s">
        <v>3185</v>
      </c>
      <c r="D226" s="143" t="s">
        <v>3186</v>
      </c>
      <c r="E226" s="142"/>
      <c r="F226" s="142" t="s">
        <v>3132</v>
      </c>
      <c r="G226" s="142" t="s">
        <v>1457</v>
      </c>
      <c r="H226" s="19"/>
      <c r="I226" s="142">
        <v>2</v>
      </c>
      <c r="J226" s="217"/>
      <c r="K226" s="217"/>
      <c r="L226" s="142" t="s">
        <v>938</v>
      </c>
      <c r="M226" s="217"/>
      <c r="N226" s="217"/>
      <c r="O226" s="43">
        <v>1.1000000000000001</v>
      </c>
      <c r="P226" s="43">
        <v>2.2000000000000002</v>
      </c>
      <c r="Q226" s="142"/>
      <c r="R226" s="136" t="s">
        <v>1324</v>
      </c>
      <c r="S226" s="136">
        <v>2</v>
      </c>
      <c r="T226" s="136" t="s">
        <v>1325</v>
      </c>
      <c r="U226" s="67">
        <v>1.1000000000000001</v>
      </c>
      <c r="V226" s="67">
        <v>1.1000000000000001</v>
      </c>
      <c r="W226" s="22" t="s">
        <v>1459</v>
      </c>
      <c r="X226" s="3"/>
      <c r="Y226" s="6" t="s">
        <v>1460</v>
      </c>
      <c r="Z226" s="19" t="s">
        <v>801</v>
      </c>
      <c r="AA226" s="141"/>
      <c r="AB226" s="113"/>
      <c r="AC226" s="113"/>
    </row>
    <row r="227" spans="1:29" ht="30" x14ac:dyDescent="0.25">
      <c r="A227" s="154">
        <v>220</v>
      </c>
      <c r="B227" s="136" t="s">
        <v>3043</v>
      </c>
      <c r="C227" s="136">
        <v>142.746399</v>
      </c>
      <c r="D227" s="156">
        <v>46.702243000000003</v>
      </c>
      <c r="E227" s="136"/>
      <c r="F227" s="136" t="s">
        <v>794</v>
      </c>
      <c r="G227" s="136" t="s">
        <v>1457</v>
      </c>
      <c r="H227" s="154"/>
      <c r="I227" s="136">
        <v>4</v>
      </c>
      <c r="J227" s="230"/>
      <c r="K227" s="230"/>
      <c r="L227" s="136" t="s">
        <v>1468</v>
      </c>
      <c r="M227" s="230"/>
      <c r="N227" s="230"/>
      <c r="O227" s="67">
        <f t="shared" si="8"/>
        <v>0.75</v>
      </c>
      <c r="P227" s="67">
        <v>3</v>
      </c>
      <c r="Q227" s="136"/>
      <c r="R227" s="136" t="s">
        <v>1324</v>
      </c>
      <c r="S227" s="136">
        <v>4</v>
      </c>
      <c r="T227" s="136" t="s">
        <v>1325</v>
      </c>
      <c r="U227" s="67">
        <v>1.1000000000000001</v>
      </c>
      <c r="V227" s="67">
        <v>1.1000000000000001</v>
      </c>
      <c r="W227" s="22" t="s">
        <v>1459</v>
      </c>
      <c r="X227" s="3"/>
      <c r="Y227" s="6" t="s">
        <v>1460</v>
      </c>
      <c r="Z227" s="19" t="s">
        <v>20</v>
      </c>
      <c r="AA227" s="141"/>
      <c r="AB227" s="113"/>
      <c r="AC227" s="113"/>
    </row>
    <row r="228" spans="1:29" ht="31.5" x14ac:dyDescent="0.25">
      <c r="A228" s="154">
        <v>221</v>
      </c>
      <c r="B228" s="136" t="s">
        <v>3044</v>
      </c>
      <c r="C228" s="136">
        <v>142.738981</v>
      </c>
      <c r="D228" s="156">
        <v>46.758436000000003</v>
      </c>
      <c r="E228" s="136"/>
      <c r="F228" s="136" t="s">
        <v>3132</v>
      </c>
      <c r="G228" s="136" t="s">
        <v>1457</v>
      </c>
      <c r="H228" s="154"/>
      <c r="I228" s="136">
        <v>2</v>
      </c>
      <c r="J228" s="230"/>
      <c r="K228" s="230"/>
      <c r="L228" s="136" t="s">
        <v>1468</v>
      </c>
      <c r="M228" s="230"/>
      <c r="N228" s="230"/>
      <c r="O228" s="67">
        <f t="shared" si="8"/>
        <v>0.75</v>
      </c>
      <c r="P228" s="67">
        <v>1.5</v>
      </c>
      <c r="Q228" s="136"/>
      <c r="R228" s="136" t="s">
        <v>1324</v>
      </c>
      <c r="S228" s="136">
        <v>2</v>
      </c>
      <c r="T228" s="136" t="s">
        <v>1325</v>
      </c>
      <c r="U228" s="67">
        <v>1.1000000000000001</v>
      </c>
      <c r="V228" s="67">
        <v>1.1000000000000001</v>
      </c>
      <c r="W228" s="22" t="s">
        <v>1459</v>
      </c>
      <c r="X228" s="3"/>
      <c r="Y228" s="6" t="s">
        <v>1460</v>
      </c>
      <c r="Z228" s="19" t="s">
        <v>20</v>
      </c>
      <c r="AA228" s="141"/>
      <c r="AB228" s="113"/>
      <c r="AC228" s="113"/>
    </row>
    <row r="229" spans="1:29" ht="30" x14ac:dyDescent="0.25">
      <c r="A229" s="154">
        <v>222</v>
      </c>
      <c r="B229" s="136" t="s">
        <v>3045</v>
      </c>
      <c r="C229" s="136">
        <v>142.74268499999999</v>
      </c>
      <c r="D229" s="156">
        <v>46.764488999999998</v>
      </c>
      <c r="E229" s="136"/>
      <c r="F229" s="136" t="s">
        <v>794</v>
      </c>
      <c r="G229" s="136" t="s">
        <v>1457</v>
      </c>
      <c r="H229" s="154"/>
      <c r="I229" s="136">
        <v>1</v>
      </c>
      <c r="J229" s="230"/>
      <c r="K229" s="230"/>
      <c r="L229" s="136" t="s">
        <v>1458</v>
      </c>
      <c r="M229" s="230"/>
      <c r="N229" s="230"/>
      <c r="O229" s="67">
        <f t="shared" si="8"/>
        <v>7.8</v>
      </c>
      <c r="P229" s="67">
        <v>7.8</v>
      </c>
      <c r="Q229" s="136"/>
      <c r="R229" s="136" t="s">
        <v>1324</v>
      </c>
      <c r="S229" s="136">
        <v>1</v>
      </c>
      <c r="T229" s="136" t="s">
        <v>1325</v>
      </c>
      <c r="U229" s="67">
        <v>1.1000000000000001</v>
      </c>
      <c r="V229" s="67">
        <v>1.1000000000000001</v>
      </c>
      <c r="W229" s="22" t="s">
        <v>1459</v>
      </c>
      <c r="X229" s="3"/>
      <c r="Y229" s="6" t="s">
        <v>1460</v>
      </c>
      <c r="Z229" s="19" t="s">
        <v>20</v>
      </c>
      <c r="AA229" s="141"/>
      <c r="AB229" s="113"/>
      <c r="AC229" s="113"/>
    </row>
    <row r="230" spans="1:29" ht="30" x14ac:dyDescent="0.25">
      <c r="A230" s="154">
        <v>223</v>
      </c>
      <c r="B230" s="136" t="s">
        <v>3046</v>
      </c>
      <c r="C230" s="136">
        <v>142.74204700000001</v>
      </c>
      <c r="D230" s="156">
        <v>46.763575000000003</v>
      </c>
      <c r="E230" s="136"/>
      <c r="F230" s="136" t="s">
        <v>794</v>
      </c>
      <c r="G230" s="136" t="s">
        <v>1457</v>
      </c>
      <c r="H230" s="154"/>
      <c r="I230" s="136">
        <v>1</v>
      </c>
      <c r="J230" s="230"/>
      <c r="K230" s="230"/>
      <c r="L230" s="136" t="s">
        <v>1458</v>
      </c>
      <c r="M230" s="230"/>
      <c r="N230" s="230"/>
      <c r="O230" s="67">
        <f t="shared" si="8"/>
        <v>7.8</v>
      </c>
      <c r="P230" s="67">
        <v>7.8</v>
      </c>
      <c r="Q230" s="136"/>
      <c r="R230" s="136" t="s">
        <v>1324</v>
      </c>
      <c r="S230" s="136">
        <v>1</v>
      </c>
      <c r="T230" s="136" t="s">
        <v>1325</v>
      </c>
      <c r="U230" s="67">
        <v>1.1000000000000001</v>
      </c>
      <c r="V230" s="67">
        <v>1.1000000000000001</v>
      </c>
      <c r="W230" s="22" t="s">
        <v>1459</v>
      </c>
      <c r="X230" s="3"/>
      <c r="Y230" s="6" t="s">
        <v>1460</v>
      </c>
      <c r="Z230" s="19" t="s">
        <v>20</v>
      </c>
      <c r="AA230" s="141"/>
      <c r="AB230" s="113"/>
      <c r="AC230" s="113"/>
    </row>
    <row r="231" spans="1:29" ht="30" x14ac:dyDescent="0.25">
      <c r="A231" s="154">
        <v>224</v>
      </c>
      <c r="B231" s="136" t="s">
        <v>3047</v>
      </c>
      <c r="C231" s="136">
        <v>142.74025900000001</v>
      </c>
      <c r="D231" s="156">
        <v>46.757722999999999</v>
      </c>
      <c r="E231" s="136"/>
      <c r="F231" s="136" t="s">
        <v>794</v>
      </c>
      <c r="G231" s="136" t="s">
        <v>1457</v>
      </c>
      <c r="H231" s="154"/>
      <c r="I231" s="136">
        <v>1</v>
      </c>
      <c r="J231" s="230"/>
      <c r="K231" s="230"/>
      <c r="L231" s="136" t="s">
        <v>1458</v>
      </c>
      <c r="M231" s="230"/>
      <c r="N231" s="230"/>
      <c r="O231" s="67">
        <f t="shared" si="8"/>
        <v>7.8</v>
      </c>
      <c r="P231" s="67">
        <v>7.8</v>
      </c>
      <c r="Q231" s="136"/>
      <c r="R231" s="136" t="s">
        <v>1324</v>
      </c>
      <c r="S231" s="136">
        <v>1</v>
      </c>
      <c r="T231" s="136" t="s">
        <v>1325</v>
      </c>
      <c r="U231" s="67">
        <v>1.1000000000000001</v>
      </c>
      <c r="V231" s="67">
        <v>1.1000000000000001</v>
      </c>
      <c r="W231" s="22" t="s">
        <v>1459</v>
      </c>
      <c r="X231" s="3"/>
      <c r="Y231" s="6" t="s">
        <v>1460</v>
      </c>
      <c r="Z231" s="19" t="s">
        <v>801</v>
      </c>
      <c r="AA231" s="141"/>
      <c r="AB231" s="113"/>
      <c r="AC231" s="113"/>
    </row>
    <row r="232" spans="1:29" ht="30" x14ac:dyDescent="0.25">
      <c r="A232" s="154">
        <v>225</v>
      </c>
      <c r="B232" s="136" t="s">
        <v>3048</v>
      </c>
      <c r="C232" s="136">
        <v>142.737672</v>
      </c>
      <c r="D232" s="156">
        <v>46.758890000000001</v>
      </c>
      <c r="E232" s="136"/>
      <c r="F232" s="136" t="s">
        <v>794</v>
      </c>
      <c r="G232" s="136" t="s">
        <v>1457</v>
      </c>
      <c r="H232" s="154"/>
      <c r="I232" s="136">
        <v>3</v>
      </c>
      <c r="J232" s="230"/>
      <c r="K232" s="230"/>
      <c r="L232" s="136" t="s">
        <v>1468</v>
      </c>
      <c r="M232" s="230"/>
      <c r="N232" s="230"/>
      <c r="O232" s="67">
        <v>0.75</v>
      </c>
      <c r="P232" s="67">
        <v>2.25</v>
      </c>
      <c r="Q232" s="136"/>
      <c r="R232" s="136" t="s">
        <v>1324</v>
      </c>
      <c r="S232" s="136">
        <v>3</v>
      </c>
      <c r="T232" s="136" t="s">
        <v>1325</v>
      </c>
      <c r="U232" s="67">
        <v>1.1000000000000001</v>
      </c>
      <c r="V232" s="67">
        <v>1.1000000000000001</v>
      </c>
      <c r="W232" s="22" t="s">
        <v>1459</v>
      </c>
      <c r="X232" s="3"/>
      <c r="Y232" s="6" t="s">
        <v>1460</v>
      </c>
      <c r="Z232" s="19" t="s">
        <v>20</v>
      </c>
      <c r="AA232" s="141"/>
      <c r="AB232" s="113"/>
      <c r="AC232" s="113"/>
    </row>
    <row r="233" spans="1:29" ht="30" x14ac:dyDescent="0.25">
      <c r="A233" s="154">
        <v>226</v>
      </c>
      <c r="B233" s="136" t="s">
        <v>3049</v>
      </c>
      <c r="C233" s="136">
        <v>143.07354000000001</v>
      </c>
      <c r="D233" s="156">
        <v>46.906357999999997</v>
      </c>
      <c r="E233" s="136"/>
      <c r="F233" s="136" t="s">
        <v>794</v>
      </c>
      <c r="G233" s="136" t="s">
        <v>1457</v>
      </c>
      <c r="H233" s="154"/>
      <c r="I233" s="136">
        <v>1</v>
      </c>
      <c r="J233" s="230"/>
      <c r="K233" s="230"/>
      <c r="L233" s="136" t="s">
        <v>1458</v>
      </c>
      <c r="M233" s="230"/>
      <c r="N233" s="230"/>
      <c r="O233" s="67">
        <f t="shared" si="8"/>
        <v>7.8</v>
      </c>
      <c r="P233" s="67">
        <v>7.8</v>
      </c>
      <c r="Q233" s="136"/>
      <c r="R233" s="136" t="s">
        <v>1324</v>
      </c>
      <c r="S233" s="136">
        <v>1</v>
      </c>
      <c r="T233" s="136" t="s">
        <v>1325</v>
      </c>
      <c r="U233" s="67">
        <v>1.1000000000000001</v>
      </c>
      <c r="V233" s="67">
        <v>1.1000000000000001</v>
      </c>
      <c r="W233" s="22" t="s">
        <v>1459</v>
      </c>
      <c r="X233" s="3"/>
      <c r="Y233" s="6" t="s">
        <v>1460</v>
      </c>
      <c r="Z233" s="19" t="s">
        <v>801</v>
      </c>
      <c r="AA233" s="141"/>
      <c r="AB233" s="113"/>
      <c r="AC233" s="113"/>
    </row>
    <row r="234" spans="1:29" ht="30" x14ac:dyDescent="0.25">
      <c r="A234" s="154">
        <v>227</v>
      </c>
      <c r="B234" s="136" t="s">
        <v>3050</v>
      </c>
      <c r="C234" s="136">
        <v>143.09374700000001</v>
      </c>
      <c r="D234" s="156">
        <v>46.908389</v>
      </c>
      <c r="E234" s="136"/>
      <c r="F234" s="136" t="s">
        <v>794</v>
      </c>
      <c r="G234" s="136" t="s">
        <v>1457</v>
      </c>
      <c r="H234" s="154"/>
      <c r="I234" s="136">
        <v>2</v>
      </c>
      <c r="J234" s="230"/>
      <c r="K234" s="230"/>
      <c r="L234" s="136" t="s">
        <v>1458</v>
      </c>
      <c r="M234" s="230"/>
      <c r="N234" s="230"/>
      <c r="O234" s="67">
        <f t="shared" si="8"/>
        <v>7.8</v>
      </c>
      <c r="P234" s="67">
        <v>15.6</v>
      </c>
      <c r="Q234" s="136"/>
      <c r="R234" s="136" t="s">
        <v>1324</v>
      </c>
      <c r="S234" s="136">
        <v>2</v>
      </c>
      <c r="T234" s="136" t="s">
        <v>1325</v>
      </c>
      <c r="U234" s="67">
        <v>1.1000000000000001</v>
      </c>
      <c r="V234" s="67">
        <v>1.1000000000000001</v>
      </c>
      <c r="W234" s="22" t="s">
        <v>1459</v>
      </c>
      <c r="X234" s="3"/>
      <c r="Y234" s="6" t="s">
        <v>1460</v>
      </c>
      <c r="Z234" s="19" t="s">
        <v>801</v>
      </c>
      <c r="AA234" s="141"/>
      <c r="AB234" s="113"/>
      <c r="AC234" s="113"/>
    </row>
    <row r="235" spans="1:29" ht="30" x14ac:dyDescent="0.25">
      <c r="A235" s="154">
        <v>228</v>
      </c>
      <c r="B235" s="136" t="s">
        <v>3051</v>
      </c>
      <c r="C235" s="136">
        <v>143.36696800000001</v>
      </c>
      <c r="D235" s="156">
        <v>46.366875</v>
      </c>
      <c r="E235" s="136"/>
      <c r="F235" s="136" t="s">
        <v>794</v>
      </c>
      <c r="G235" s="136" t="s">
        <v>1457</v>
      </c>
      <c r="H235" s="154"/>
      <c r="I235" s="136">
        <v>4</v>
      </c>
      <c r="J235" s="230"/>
      <c r="K235" s="230"/>
      <c r="L235" s="136" t="s">
        <v>1468</v>
      </c>
      <c r="M235" s="230"/>
      <c r="N235" s="230"/>
      <c r="O235" s="67">
        <f t="shared" si="8"/>
        <v>0.75</v>
      </c>
      <c r="P235" s="67">
        <v>3</v>
      </c>
      <c r="Q235" s="136"/>
      <c r="R235" s="136" t="s">
        <v>1324</v>
      </c>
      <c r="S235" s="136">
        <v>4</v>
      </c>
      <c r="T235" s="136" t="s">
        <v>1325</v>
      </c>
      <c r="U235" s="67">
        <v>1.1000000000000001</v>
      </c>
      <c r="V235" s="67">
        <v>1.1000000000000001</v>
      </c>
      <c r="W235" s="22" t="s">
        <v>1459</v>
      </c>
      <c r="X235" s="3"/>
      <c r="Y235" s="6" t="s">
        <v>1460</v>
      </c>
      <c r="Z235" s="19" t="s">
        <v>20</v>
      </c>
      <c r="AA235" s="141"/>
      <c r="AB235" s="113"/>
      <c r="AC235" s="113"/>
    </row>
    <row r="236" spans="1:29" ht="30" x14ac:dyDescent="0.25">
      <c r="A236" s="154">
        <v>229</v>
      </c>
      <c r="B236" s="136" t="s">
        <v>3052</v>
      </c>
      <c r="C236" s="136">
        <v>143.359306</v>
      </c>
      <c r="D236" s="156">
        <v>46.362031999999999</v>
      </c>
      <c r="E236" s="136"/>
      <c r="F236" s="136" t="s">
        <v>794</v>
      </c>
      <c r="G236" s="136" t="s">
        <v>1457</v>
      </c>
      <c r="H236" s="154"/>
      <c r="I236" s="136">
        <v>2</v>
      </c>
      <c r="J236" s="230"/>
      <c r="K236" s="230"/>
      <c r="L236" s="136" t="s">
        <v>1468</v>
      </c>
      <c r="M236" s="230"/>
      <c r="N236" s="230"/>
      <c r="O236" s="67">
        <f t="shared" si="8"/>
        <v>0.75</v>
      </c>
      <c r="P236" s="67">
        <v>1.5</v>
      </c>
      <c r="Q236" s="136"/>
      <c r="R236" s="136" t="s">
        <v>1324</v>
      </c>
      <c r="S236" s="136">
        <v>2</v>
      </c>
      <c r="T236" s="136" t="s">
        <v>1325</v>
      </c>
      <c r="U236" s="67">
        <v>1.1000000000000001</v>
      </c>
      <c r="V236" s="67">
        <v>1.1000000000000001</v>
      </c>
      <c r="W236" s="22" t="s">
        <v>1459</v>
      </c>
      <c r="X236" s="3"/>
      <c r="Y236" s="6" t="s">
        <v>1460</v>
      </c>
      <c r="Z236" s="19" t="s">
        <v>20</v>
      </c>
      <c r="AA236" s="141"/>
      <c r="AB236" s="113"/>
      <c r="AC236" s="113"/>
    </row>
    <row r="237" spans="1:29" ht="30" x14ac:dyDescent="0.25">
      <c r="A237" s="154">
        <v>230</v>
      </c>
      <c r="B237" s="136" t="s">
        <v>3187</v>
      </c>
      <c r="C237" s="136">
        <v>143.359306</v>
      </c>
      <c r="D237" s="156">
        <v>46.362031999999999</v>
      </c>
      <c r="E237" s="136"/>
      <c r="F237" s="136" t="s">
        <v>794</v>
      </c>
      <c r="G237" s="136" t="s">
        <v>1457</v>
      </c>
      <c r="H237" s="154"/>
      <c r="I237" s="136">
        <v>1</v>
      </c>
      <c r="J237" s="230"/>
      <c r="K237" s="230"/>
      <c r="L237" s="136" t="s">
        <v>1468</v>
      </c>
      <c r="M237" s="230"/>
      <c r="N237" s="230"/>
      <c r="O237" s="67">
        <f t="shared" si="8"/>
        <v>0.75</v>
      </c>
      <c r="P237" s="67">
        <v>0.75</v>
      </c>
      <c r="Q237" s="136"/>
      <c r="R237" s="136" t="s">
        <v>1324</v>
      </c>
      <c r="S237" s="136">
        <v>1</v>
      </c>
      <c r="T237" s="136" t="s">
        <v>1325</v>
      </c>
      <c r="U237" s="67">
        <v>1.1000000000000001</v>
      </c>
      <c r="V237" s="67">
        <v>1.1000000000000001</v>
      </c>
      <c r="W237" s="22" t="s">
        <v>1459</v>
      </c>
      <c r="X237" s="3"/>
      <c r="Y237" s="6" t="s">
        <v>1460</v>
      </c>
      <c r="Z237" s="19" t="s">
        <v>20</v>
      </c>
      <c r="AA237" s="141"/>
      <c r="AB237" s="113"/>
      <c r="AC237" s="113"/>
    </row>
    <row r="238" spans="1:29" ht="30" x14ac:dyDescent="0.25">
      <c r="A238" s="154">
        <v>231</v>
      </c>
      <c r="B238" s="136" t="s">
        <v>3053</v>
      </c>
      <c r="C238" s="136">
        <v>143.363349</v>
      </c>
      <c r="D238" s="156">
        <v>46.364451000000003</v>
      </c>
      <c r="E238" s="136"/>
      <c r="F238" s="136" t="s">
        <v>794</v>
      </c>
      <c r="G238" s="136" t="s">
        <v>1457</v>
      </c>
      <c r="H238" s="154"/>
      <c r="I238" s="136">
        <v>6</v>
      </c>
      <c r="J238" s="230"/>
      <c r="K238" s="230"/>
      <c r="L238" s="136" t="s">
        <v>1468</v>
      </c>
      <c r="M238" s="230"/>
      <c r="N238" s="230"/>
      <c r="O238" s="67">
        <f t="shared" si="8"/>
        <v>0.75</v>
      </c>
      <c r="P238" s="67">
        <v>4.5</v>
      </c>
      <c r="Q238" s="136"/>
      <c r="R238" s="136" t="s">
        <v>1324</v>
      </c>
      <c r="S238" s="136">
        <v>6</v>
      </c>
      <c r="T238" s="136" t="s">
        <v>1325</v>
      </c>
      <c r="U238" s="67">
        <v>1.1000000000000001</v>
      </c>
      <c r="V238" s="67">
        <v>1.1000000000000001</v>
      </c>
      <c r="W238" s="22" t="s">
        <v>1459</v>
      </c>
      <c r="X238" s="3"/>
      <c r="Y238" s="6" t="s">
        <v>1460</v>
      </c>
      <c r="Z238" s="19" t="s">
        <v>20</v>
      </c>
      <c r="AA238" s="141"/>
      <c r="AB238" s="113"/>
      <c r="AC238" s="113"/>
    </row>
    <row r="239" spans="1:29" ht="30" x14ac:dyDescent="0.25">
      <c r="A239" s="154">
        <v>232</v>
      </c>
      <c r="B239" s="136" t="s">
        <v>3054</v>
      </c>
      <c r="C239" s="136">
        <v>143.36868999999999</v>
      </c>
      <c r="D239" s="156">
        <v>46.364927999999999</v>
      </c>
      <c r="E239" s="136"/>
      <c r="F239" s="136" t="s">
        <v>794</v>
      </c>
      <c r="G239" s="136" t="s">
        <v>1457</v>
      </c>
      <c r="H239" s="154"/>
      <c r="I239" s="136">
        <v>2</v>
      </c>
      <c r="J239" s="230"/>
      <c r="K239" s="230"/>
      <c r="L239" s="136" t="s">
        <v>1468</v>
      </c>
      <c r="M239" s="230"/>
      <c r="N239" s="230"/>
      <c r="O239" s="67">
        <f t="shared" si="8"/>
        <v>0.75</v>
      </c>
      <c r="P239" s="67">
        <v>1.5</v>
      </c>
      <c r="Q239" s="136"/>
      <c r="R239" s="136" t="s">
        <v>1324</v>
      </c>
      <c r="S239" s="136">
        <v>2</v>
      </c>
      <c r="T239" s="136" t="s">
        <v>1325</v>
      </c>
      <c r="U239" s="67">
        <v>1.1000000000000001</v>
      </c>
      <c r="V239" s="67">
        <v>1.1000000000000001</v>
      </c>
      <c r="W239" s="22" t="s">
        <v>1459</v>
      </c>
      <c r="X239" s="3"/>
      <c r="Y239" s="6" t="s">
        <v>1460</v>
      </c>
      <c r="Z239" s="19" t="s">
        <v>20</v>
      </c>
      <c r="AA239" s="141"/>
      <c r="AB239" s="113"/>
      <c r="AC239" s="113"/>
    </row>
    <row r="240" spans="1:29" ht="30" x14ac:dyDescent="0.25">
      <c r="A240" s="154">
        <v>233</v>
      </c>
      <c r="B240" s="136" t="s">
        <v>3055</v>
      </c>
      <c r="C240" s="136">
        <v>143.36829900000001</v>
      </c>
      <c r="D240" s="156">
        <v>46.365122999999997</v>
      </c>
      <c r="E240" s="136"/>
      <c r="F240" s="136" t="s">
        <v>794</v>
      </c>
      <c r="G240" s="136" t="s">
        <v>1457</v>
      </c>
      <c r="H240" s="154"/>
      <c r="I240" s="136">
        <v>7</v>
      </c>
      <c r="J240" s="230"/>
      <c r="K240" s="230"/>
      <c r="L240" s="136" t="s">
        <v>1468</v>
      </c>
      <c r="M240" s="230"/>
      <c r="N240" s="230"/>
      <c r="O240" s="67">
        <f t="shared" si="8"/>
        <v>0.75</v>
      </c>
      <c r="P240" s="67">
        <v>5.25</v>
      </c>
      <c r="Q240" s="136"/>
      <c r="R240" s="136" t="s">
        <v>1324</v>
      </c>
      <c r="S240" s="136">
        <v>7</v>
      </c>
      <c r="T240" s="136" t="s">
        <v>1325</v>
      </c>
      <c r="U240" s="67">
        <v>1.1000000000000001</v>
      </c>
      <c r="V240" s="67">
        <v>1.1000000000000001</v>
      </c>
      <c r="W240" s="22" t="s">
        <v>1459</v>
      </c>
      <c r="X240" s="3"/>
      <c r="Y240" s="6" t="s">
        <v>1460</v>
      </c>
      <c r="Z240" s="19" t="s">
        <v>20</v>
      </c>
      <c r="AA240" s="141"/>
      <c r="AB240" s="113"/>
      <c r="AC240" s="113"/>
    </row>
    <row r="241" spans="1:29" ht="30" x14ac:dyDescent="0.25">
      <c r="A241" s="154">
        <v>234</v>
      </c>
      <c r="B241" s="136" t="s">
        <v>3056</v>
      </c>
      <c r="C241" s="136">
        <v>143.37087299999999</v>
      </c>
      <c r="D241" s="156">
        <v>46.364727999999999</v>
      </c>
      <c r="E241" s="136"/>
      <c r="F241" s="136" t="s">
        <v>794</v>
      </c>
      <c r="G241" s="136" t="s">
        <v>1457</v>
      </c>
      <c r="H241" s="154"/>
      <c r="I241" s="136">
        <v>6</v>
      </c>
      <c r="J241" s="230"/>
      <c r="K241" s="230"/>
      <c r="L241" s="136" t="s">
        <v>1468</v>
      </c>
      <c r="M241" s="230"/>
      <c r="N241" s="230"/>
      <c r="O241" s="67">
        <f t="shared" si="8"/>
        <v>0.75</v>
      </c>
      <c r="P241" s="67">
        <v>4.5</v>
      </c>
      <c r="Q241" s="136"/>
      <c r="R241" s="136" t="s">
        <v>1324</v>
      </c>
      <c r="S241" s="136">
        <v>6</v>
      </c>
      <c r="T241" s="136" t="s">
        <v>1325</v>
      </c>
      <c r="U241" s="67">
        <v>1.1000000000000001</v>
      </c>
      <c r="V241" s="67">
        <v>1.1000000000000001</v>
      </c>
      <c r="W241" s="22" t="s">
        <v>1459</v>
      </c>
      <c r="X241" s="3"/>
      <c r="Y241" s="6" t="s">
        <v>1460</v>
      </c>
      <c r="Z241" s="19" t="s">
        <v>20</v>
      </c>
      <c r="AA241" s="141"/>
      <c r="AB241" s="113"/>
      <c r="AC241" s="113"/>
    </row>
    <row r="242" spans="1:29" ht="30" x14ac:dyDescent="0.25">
      <c r="A242" s="154">
        <v>235</v>
      </c>
      <c r="B242" s="136" t="s">
        <v>3057</v>
      </c>
      <c r="C242" s="136">
        <v>143.36928599999999</v>
      </c>
      <c r="D242" s="156">
        <v>46.364077000000002</v>
      </c>
      <c r="E242" s="136"/>
      <c r="F242" s="136" t="s">
        <v>794</v>
      </c>
      <c r="G242" s="136" t="s">
        <v>1457</v>
      </c>
      <c r="H242" s="154"/>
      <c r="I242" s="136">
        <v>5</v>
      </c>
      <c r="J242" s="230"/>
      <c r="K242" s="230"/>
      <c r="L242" s="136" t="s">
        <v>1468</v>
      </c>
      <c r="M242" s="230"/>
      <c r="N242" s="230"/>
      <c r="O242" s="67">
        <f t="shared" si="8"/>
        <v>0.75</v>
      </c>
      <c r="P242" s="67">
        <v>3.75</v>
      </c>
      <c r="Q242" s="136"/>
      <c r="R242" s="136" t="s">
        <v>1324</v>
      </c>
      <c r="S242" s="136">
        <v>5</v>
      </c>
      <c r="T242" s="136" t="s">
        <v>1325</v>
      </c>
      <c r="U242" s="67">
        <v>1.1000000000000001</v>
      </c>
      <c r="V242" s="67">
        <v>1.1000000000000001</v>
      </c>
      <c r="W242" s="22" t="s">
        <v>1459</v>
      </c>
      <c r="X242" s="3"/>
      <c r="Y242" s="6" t="s">
        <v>1460</v>
      </c>
      <c r="Z242" s="19" t="s">
        <v>20</v>
      </c>
      <c r="AA242" s="141"/>
      <c r="AB242" s="113"/>
      <c r="AC242" s="113"/>
    </row>
    <row r="243" spans="1:29" ht="30" x14ac:dyDescent="0.25">
      <c r="A243" s="154">
        <v>236</v>
      </c>
      <c r="B243" s="136" t="s">
        <v>3058</v>
      </c>
      <c r="C243" s="136">
        <v>143.13241099999999</v>
      </c>
      <c r="D243" s="156">
        <v>46.609732999999999</v>
      </c>
      <c r="E243" s="136"/>
      <c r="F243" s="136" t="s">
        <v>794</v>
      </c>
      <c r="G243" s="136" t="s">
        <v>1457</v>
      </c>
      <c r="H243" s="154"/>
      <c r="I243" s="136">
        <v>2</v>
      </c>
      <c r="J243" s="230"/>
      <c r="K243" s="230"/>
      <c r="L243" s="136" t="s">
        <v>938</v>
      </c>
      <c r="M243" s="230"/>
      <c r="N243" s="230"/>
      <c r="O243" s="67">
        <v>1.1000000000000001</v>
      </c>
      <c r="P243" s="67">
        <v>2.2000000000000002</v>
      </c>
      <c r="Q243" s="136" t="s">
        <v>1323</v>
      </c>
      <c r="R243" s="136" t="s">
        <v>1324</v>
      </c>
      <c r="S243" s="136">
        <v>2</v>
      </c>
      <c r="T243" s="136" t="s">
        <v>1325</v>
      </c>
      <c r="U243" s="67">
        <v>1.1000000000000001</v>
      </c>
      <c r="V243" s="67">
        <v>1.1000000000000001</v>
      </c>
      <c r="W243" s="22" t="s">
        <v>1459</v>
      </c>
      <c r="X243" s="3"/>
      <c r="Y243" s="6" t="s">
        <v>1460</v>
      </c>
      <c r="Z243" s="19" t="s">
        <v>20</v>
      </c>
      <c r="AA243" s="141"/>
      <c r="AB243" s="113"/>
      <c r="AC243" s="113"/>
    </row>
    <row r="244" spans="1:29" ht="30" x14ac:dyDescent="0.25">
      <c r="A244" s="154">
        <v>237</v>
      </c>
      <c r="B244" s="136" t="s">
        <v>3058</v>
      </c>
      <c r="C244" s="136">
        <v>143.13231099999999</v>
      </c>
      <c r="D244" s="156">
        <v>46.609653000000002</v>
      </c>
      <c r="E244" s="136"/>
      <c r="F244" s="136" t="s">
        <v>794</v>
      </c>
      <c r="G244" s="136" t="s">
        <v>1457</v>
      </c>
      <c r="H244" s="154"/>
      <c r="I244" s="136">
        <v>2</v>
      </c>
      <c r="J244" s="230"/>
      <c r="K244" s="230"/>
      <c r="L244" s="136" t="s">
        <v>938</v>
      </c>
      <c r="M244" s="230"/>
      <c r="N244" s="230"/>
      <c r="O244" s="67">
        <v>1.1000000000000001</v>
      </c>
      <c r="P244" s="67">
        <v>2.2000000000000002</v>
      </c>
      <c r="Q244" s="136" t="s">
        <v>1323</v>
      </c>
      <c r="R244" s="136" t="s">
        <v>1324</v>
      </c>
      <c r="S244" s="136">
        <v>2</v>
      </c>
      <c r="T244" s="136" t="s">
        <v>1325</v>
      </c>
      <c r="U244" s="67">
        <v>1.1000000000000001</v>
      </c>
      <c r="V244" s="67">
        <v>1.1000000000000001</v>
      </c>
      <c r="W244" s="22" t="s">
        <v>1459</v>
      </c>
      <c r="X244" s="3"/>
      <c r="Y244" s="6" t="s">
        <v>1460</v>
      </c>
      <c r="Z244" s="19" t="s">
        <v>20</v>
      </c>
      <c r="AA244" s="141"/>
      <c r="AB244" s="113"/>
      <c r="AC244" s="113"/>
    </row>
    <row r="245" spans="1:29" ht="30" x14ac:dyDescent="0.25">
      <c r="A245" s="154">
        <v>238</v>
      </c>
      <c r="B245" s="136" t="s">
        <v>3058</v>
      </c>
      <c r="C245" s="136">
        <v>143.12266299999999</v>
      </c>
      <c r="D245" s="156">
        <v>46.609028000000002</v>
      </c>
      <c r="E245" s="136"/>
      <c r="F245" s="136" t="s">
        <v>794</v>
      </c>
      <c r="G245" s="136" t="s">
        <v>1457</v>
      </c>
      <c r="H245" s="154"/>
      <c r="I245" s="136">
        <v>2</v>
      </c>
      <c r="J245" s="230"/>
      <c r="K245" s="230"/>
      <c r="L245" s="136" t="s">
        <v>938</v>
      </c>
      <c r="M245" s="230"/>
      <c r="N245" s="230"/>
      <c r="O245" s="67">
        <v>1.1000000000000001</v>
      </c>
      <c r="P245" s="67">
        <v>2.2000000000000002</v>
      </c>
      <c r="Q245" s="136" t="s">
        <v>1323</v>
      </c>
      <c r="R245" s="136" t="s">
        <v>1324</v>
      </c>
      <c r="S245" s="136">
        <v>2</v>
      </c>
      <c r="T245" s="136" t="s">
        <v>1325</v>
      </c>
      <c r="U245" s="67">
        <v>1.1000000000000001</v>
      </c>
      <c r="V245" s="67">
        <v>1.1000000000000001</v>
      </c>
      <c r="W245" s="22" t="s">
        <v>1459</v>
      </c>
      <c r="X245" s="3"/>
      <c r="Y245" s="6" t="s">
        <v>1460</v>
      </c>
      <c r="Z245" s="19" t="s">
        <v>20</v>
      </c>
      <c r="AA245" s="141"/>
      <c r="AB245" s="113"/>
      <c r="AC245" s="113"/>
    </row>
    <row r="246" spans="1:29" ht="30" x14ac:dyDescent="0.25">
      <c r="A246" s="154">
        <v>239</v>
      </c>
      <c r="B246" s="136" t="s">
        <v>3058</v>
      </c>
      <c r="C246" s="136">
        <v>143.14635200000001</v>
      </c>
      <c r="D246" s="156">
        <v>46.607461000000001</v>
      </c>
      <c r="E246" s="136"/>
      <c r="F246" s="136" t="s">
        <v>794</v>
      </c>
      <c r="G246" s="136" t="s">
        <v>1457</v>
      </c>
      <c r="H246" s="154"/>
      <c r="I246" s="136">
        <v>2</v>
      </c>
      <c r="J246" s="230"/>
      <c r="K246" s="230"/>
      <c r="L246" s="136" t="s">
        <v>938</v>
      </c>
      <c r="M246" s="230"/>
      <c r="N246" s="230"/>
      <c r="O246" s="67">
        <v>1.1000000000000001</v>
      </c>
      <c r="P246" s="67">
        <v>2.2000000000000002</v>
      </c>
      <c r="Q246" s="136" t="s">
        <v>1323</v>
      </c>
      <c r="R246" s="136" t="s">
        <v>1324</v>
      </c>
      <c r="S246" s="136">
        <v>2</v>
      </c>
      <c r="T246" s="136" t="s">
        <v>1325</v>
      </c>
      <c r="U246" s="67">
        <v>1.1000000000000001</v>
      </c>
      <c r="V246" s="67">
        <v>1.1000000000000001</v>
      </c>
      <c r="W246" s="22" t="s">
        <v>1459</v>
      </c>
      <c r="X246" s="3"/>
      <c r="Y246" s="6" t="s">
        <v>1460</v>
      </c>
      <c r="Z246" s="19" t="s">
        <v>20</v>
      </c>
      <c r="AA246" s="141"/>
      <c r="AB246" s="113"/>
      <c r="AC246" s="113"/>
    </row>
    <row r="247" spans="1:29" ht="30" x14ac:dyDescent="0.25">
      <c r="A247" s="154">
        <v>240</v>
      </c>
      <c r="B247" s="136" t="s">
        <v>3059</v>
      </c>
      <c r="C247" s="136">
        <v>143.11933099999999</v>
      </c>
      <c r="D247" s="156">
        <v>46.608310000000003</v>
      </c>
      <c r="E247" s="136"/>
      <c r="F247" s="136" t="s">
        <v>794</v>
      </c>
      <c r="G247" s="136" t="s">
        <v>1457</v>
      </c>
      <c r="H247" s="154"/>
      <c r="I247" s="136">
        <v>4</v>
      </c>
      <c r="J247" s="230"/>
      <c r="K247" s="230"/>
      <c r="L247" s="136" t="s">
        <v>938</v>
      </c>
      <c r="M247" s="230"/>
      <c r="N247" s="230"/>
      <c r="O247" s="67">
        <v>1.1000000000000001</v>
      </c>
      <c r="P247" s="67">
        <v>4.4000000000000004</v>
      </c>
      <c r="Q247" s="136" t="s">
        <v>1323</v>
      </c>
      <c r="R247" s="136" t="s">
        <v>1324</v>
      </c>
      <c r="S247" s="136">
        <v>4</v>
      </c>
      <c r="T247" s="136" t="s">
        <v>1325</v>
      </c>
      <c r="U247" s="67">
        <v>1.1000000000000001</v>
      </c>
      <c r="V247" s="67">
        <v>1.1000000000000001</v>
      </c>
      <c r="W247" s="22" t="s">
        <v>1459</v>
      </c>
      <c r="X247" s="3"/>
      <c r="Y247" s="6" t="s">
        <v>1460</v>
      </c>
      <c r="Z247" s="19" t="s">
        <v>20</v>
      </c>
      <c r="AA247" s="141"/>
      <c r="AB247" s="113"/>
      <c r="AC247" s="113"/>
    </row>
    <row r="248" spans="1:29" ht="30" x14ac:dyDescent="0.25">
      <c r="A248" s="154">
        <v>241</v>
      </c>
      <c r="B248" s="136" t="s">
        <v>3188</v>
      </c>
      <c r="C248" s="136">
        <v>143.12014300000001</v>
      </c>
      <c r="D248" s="156">
        <v>46.609707999999998</v>
      </c>
      <c r="E248" s="136"/>
      <c r="F248" s="136" t="s">
        <v>794</v>
      </c>
      <c r="G248" s="136" t="s">
        <v>1457</v>
      </c>
      <c r="H248" s="154"/>
      <c r="I248" s="136">
        <v>3</v>
      </c>
      <c r="J248" s="230"/>
      <c r="K248" s="230"/>
      <c r="L248" s="136" t="s">
        <v>938</v>
      </c>
      <c r="M248" s="230"/>
      <c r="N248" s="230"/>
      <c r="O248" s="67">
        <f t="shared" si="8"/>
        <v>1.0999999999999999</v>
      </c>
      <c r="P248" s="67">
        <v>3.3</v>
      </c>
      <c r="Q248" s="136" t="s">
        <v>1323</v>
      </c>
      <c r="R248" s="136" t="s">
        <v>1324</v>
      </c>
      <c r="S248" s="136">
        <v>3</v>
      </c>
      <c r="T248" s="136" t="s">
        <v>1325</v>
      </c>
      <c r="U248" s="67">
        <v>1.1000000000000001</v>
      </c>
      <c r="V248" s="67">
        <v>1.1000000000000001</v>
      </c>
      <c r="W248" s="22" t="s">
        <v>1459</v>
      </c>
      <c r="X248" s="3"/>
      <c r="Y248" s="6" t="s">
        <v>1460</v>
      </c>
      <c r="Z248" s="19" t="s">
        <v>20</v>
      </c>
      <c r="AA248" s="141"/>
      <c r="AB248" s="113"/>
      <c r="AC248" s="113"/>
    </row>
    <row r="249" spans="1:29" ht="30" x14ac:dyDescent="0.25">
      <c r="A249" s="154">
        <v>242</v>
      </c>
      <c r="B249" s="136" t="s">
        <v>3060</v>
      </c>
      <c r="C249" s="136">
        <v>143.12191999999999</v>
      </c>
      <c r="D249" s="156">
        <v>46.61027</v>
      </c>
      <c r="E249" s="136"/>
      <c r="F249" s="136" t="s">
        <v>794</v>
      </c>
      <c r="G249" s="136" t="s">
        <v>1457</v>
      </c>
      <c r="H249" s="154"/>
      <c r="I249" s="136">
        <v>5</v>
      </c>
      <c r="J249" s="230"/>
      <c r="K249" s="230"/>
      <c r="L249" s="136" t="s">
        <v>938</v>
      </c>
      <c r="M249" s="230"/>
      <c r="N249" s="230"/>
      <c r="O249" s="67">
        <f t="shared" si="8"/>
        <v>1.1000000000000001</v>
      </c>
      <c r="P249" s="67">
        <v>5.5</v>
      </c>
      <c r="Q249" s="136" t="s">
        <v>1323</v>
      </c>
      <c r="R249" s="136" t="s">
        <v>1324</v>
      </c>
      <c r="S249" s="136">
        <v>5</v>
      </c>
      <c r="T249" s="136" t="s">
        <v>1325</v>
      </c>
      <c r="U249" s="67">
        <v>1.1000000000000001</v>
      </c>
      <c r="V249" s="67">
        <v>1.1000000000000001</v>
      </c>
      <c r="W249" s="22" t="s">
        <v>1459</v>
      </c>
      <c r="X249" s="3"/>
      <c r="Y249" s="6" t="s">
        <v>1460</v>
      </c>
      <c r="Z249" s="19" t="s">
        <v>20</v>
      </c>
      <c r="AA249" s="141"/>
      <c r="AB249" s="113"/>
      <c r="AC249" s="113"/>
    </row>
    <row r="250" spans="1:29" ht="30" x14ac:dyDescent="0.25">
      <c r="A250" s="154">
        <v>243</v>
      </c>
      <c r="B250" s="136" t="s">
        <v>3061</v>
      </c>
      <c r="C250" s="136">
        <v>143.12446600000001</v>
      </c>
      <c r="D250" s="156">
        <v>46.609758999999997</v>
      </c>
      <c r="E250" s="136"/>
      <c r="F250" s="136" t="s">
        <v>794</v>
      </c>
      <c r="G250" s="136" t="s">
        <v>1457</v>
      </c>
      <c r="H250" s="154"/>
      <c r="I250" s="136">
        <v>4</v>
      </c>
      <c r="J250" s="230"/>
      <c r="K250" s="230"/>
      <c r="L250" s="136" t="s">
        <v>938</v>
      </c>
      <c r="M250" s="230"/>
      <c r="N250" s="230"/>
      <c r="O250" s="67">
        <v>1.1000000000000001</v>
      </c>
      <c r="P250" s="67">
        <v>4.4000000000000004</v>
      </c>
      <c r="Q250" s="136" t="s">
        <v>1323</v>
      </c>
      <c r="R250" s="136" t="s">
        <v>1324</v>
      </c>
      <c r="S250" s="136">
        <v>4</v>
      </c>
      <c r="T250" s="136" t="s">
        <v>1325</v>
      </c>
      <c r="U250" s="67">
        <v>1.1000000000000001</v>
      </c>
      <c r="V250" s="67">
        <v>1.1000000000000001</v>
      </c>
      <c r="W250" s="22" t="s">
        <v>1459</v>
      </c>
      <c r="X250" s="3"/>
      <c r="Y250" s="6" t="s">
        <v>1460</v>
      </c>
      <c r="Z250" s="19" t="s">
        <v>20</v>
      </c>
      <c r="AA250" s="141"/>
      <c r="AB250" s="113"/>
      <c r="AC250" s="113"/>
    </row>
    <row r="251" spans="1:29" ht="30" x14ac:dyDescent="0.25">
      <c r="A251" s="154">
        <v>244</v>
      </c>
      <c r="B251" s="136" t="s">
        <v>3062</v>
      </c>
      <c r="C251" s="136">
        <v>143.12961899999999</v>
      </c>
      <c r="D251" s="156">
        <v>46.613151999999999</v>
      </c>
      <c r="E251" s="136"/>
      <c r="F251" s="136" t="s">
        <v>794</v>
      </c>
      <c r="G251" s="136" t="s">
        <v>1457</v>
      </c>
      <c r="H251" s="154"/>
      <c r="I251" s="136">
        <v>2</v>
      </c>
      <c r="J251" s="230"/>
      <c r="K251" s="230"/>
      <c r="L251" s="136" t="s">
        <v>938</v>
      </c>
      <c r="M251" s="230"/>
      <c r="N251" s="230"/>
      <c r="O251" s="67">
        <v>1.1000000000000001</v>
      </c>
      <c r="P251" s="67">
        <v>2.2000000000000002</v>
      </c>
      <c r="Q251" s="136" t="s">
        <v>1323</v>
      </c>
      <c r="R251" s="136" t="s">
        <v>1324</v>
      </c>
      <c r="S251" s="136">
        <v>2</v>
      </c>
      <c r="T251" s="136" t="s">
        <v>1325</v>
      </c>
      <c r="U251" s="67">
        <v>1.1000000000000001</v>
      </c>
      <c r="V251" s="67">
        <v>1.1000000000000001</v>
      </c>
      <c r="W251" s="22" t="s">
        <v>1459</v>
      </c>
      <c r="X251" s="3"/>
      <c r="Y251" s="6" t="s">
        <v>1460</v>
      </c>
      <c r="Z251" s="19" t="s">
        <v>20</v>
      </c>
      <c r="AA251" s="141"/>
      <c r="AB251" s="113"/>
      <c r="AC251" s="113"/>
    </row>
    <row r="252" spans="1:29" ht="30" x14ac:dyDescent="0.25">
      <c r="A252" s="154">
        <v>245</v>
      </c>
      <c r="B252" s="136" t="s">
        <v>3063</v>
      </c>
      <c r="C252" s="136">
        <v>143.14045200000001</v>
      </c>
      <c r="D252" s="156">
        <v>46.609228999999999</v>
      </c>
      <c r="E252" s="136"/>
      <c r="F252" s="136" t="s">
        <v>794</v>
      </c>
      <c r="G252" s="136" t="s">
        <v>1457</v>
      </c>
      <c r="H252" s="154"/>
      <c r="I252" s="136">
        <v>2</v>
      </c>
      <c r="J252" s="230"/>
      <c r="K252" s="230"/>
      <c r="L252" s="136" t="s">
        <v>938</v>
      </c>
      <c r="M252" s="230"/>
      <c r="N252" s="230"/>
      <c r="O252" s="67">
        <v>1.1000000000000001</v>
      </c>
      <c r="P252" s="67">
        <v>2.2000000000000002</v>
      </c>
      <c r="Q252" s="136" t="s">
        <v>1323</v>
      </c>
      <c r="R252" s="136" t="s">
        <v>1324</v>
      </c>
      <c r="S252" s="136">
        <v>2</v>
      </c>
      <c r="T252" s="136" t="s">
        <v>1325</v>
      </c>
      <c r="U252" s="67">
        <v>1.1000000000000001</v>
      </c>
      <c r="V252" s="67">
        <v>1.1000000000000001</v>
      </c>
      <c r="W252" s="22" t="s">
        <v>1459</v>
      </c>
      <c r="X252" s="3"/>
      <c r="Y252" s="6" t="s">
        <v>1460</v>
      </c>
      <c r="Z252" s="19" t="s">
        <v>20</v>
      </c>
      <c r="AA252" s="141"/>
      <c r="AB252" s="113"/>
      <c r="AC252" s="113"/>
    </row>
    <row r="253" spans="1:29" ht="30" x14ac:dyDescent="0.25">
      <c r="A253" s="154">
        <v>246</v>
      </c>
      <c r="B253" s="136" t="s">
        <v>3189</v>
      </c>
      <c r="C253" s="136">
        <v>143.143406</v>
      </c>
      <c r="D253" s="156">
        <v>46.608669999999996</v>
      </c>
      <c r="E253" s="136"/>
      <c r="F253" s="136" t="s">
        <v>794</v>
      </c>
      <c r="G253" s="136" t="s">
        <v>1457</v>
      </c>
      <c r="H253" s="154"/>
      <c r="I253" s="136">
        <v>4</v>
      </c>
      <c r="J253" s="230"/>
      <c r="K253" s="230"/>
      <c r="L253" s="136" t="s">
        <v>938</v>
      </c>
      <c r="M253" s="230"/>
      <c r="N253" s="230"/>
      <c r="O253" s="67" t="s">
        <v>3190</v>
      </c>
      <c r="P253" s="67">
        <v>3.7</v>
      </c>
      <c r="Q253" s="136" t="s">
        <v>1323</v>
      </c>
      <c r="R253" s="136" t="s">
        <v>1324</v>
      </c>
      <c r="S253" s="136">
        <v>4</v>
      </c>
      <c r="T253" s="136" t="s">
        <v>1325</v>
      </c>
      <c r="U253" s="67">
        <v>1.1000000000000001</v>
      </c>
      <c r="V253" s="67">
        <v>1.1000000000000001</v>
      </c>
      <c r="W253" s="22" t="s">
        <v>1459</v>
      </c>
      <c r="X253" s="3"/>
      <c r="Y253" s="6" t="s">
        <v>1460</v>
      </c>
      <c r="Z253" s="19" t="s">
        <v>801</v>
      </c>
      <c r="AA253" s="141"/>
      <c r="AB253" s="113"/>
      <c r="AC253" s="113"/>
    </row>
    <row r="254" spans="1:29" ht="30" x14ac:dyDescent="0.25">
      <c r="A254" s="154">
        <v>247</v>
      </c>
      <c r="B254" s="136" t="s">
        <v>3064</v>
      </c>
      <c r="C254" s="136">
        <v>143.16855799999999</v>
      </c>
      <c r="D254" s="156">
        <v>46.849483999999997</v>
      </c>
      <c r="E254" s="136"/>
      <c r="F254" s="136" t="s">
        <v>794</v>
      </c>
      <c r="G254" s="136" t="s">
        <v>1457</v>
      </c>
      <c r="H254" s="154"/>
      <c r="I254" s="136">
        <v>1</v>
      </c>
      <c r="J254" s="230"/>
      <c r="K254" s="230"/>
      <c r="L254" s="136" t="s">
        <v>1458</v>
      </c>
      <c r="M254" s="230"/>
      <c r="N254" s="230"/>
      <c r="O254" s="67">
        <f t="shared" si="8"/>
        <v>7.8</v>
      </c>
      <c r="P254" s="67">
        <v>7.8</v>
      </c>
      <c r="Q254" s="136"/>
      <c r="R254" s="136" t="s">
        <v>1324</v>
      </c>
      <c r="S254" s="136">
        <v>1</v>
      </c>
      <c r="T254" s="136" t="s">
        <v>1325</v>
      </c>
      <c r="U254" s="67">
        <v>1.1000000000000001</v>
      </c>
      <c r="V254" s="67">
        <v>1.1000000000000001</v>
      </c>
      <c r="W254" s="22" t="s">
        <v>1459</v>
      </c>
      <c r="X254" s="3"/>
      <c r="Y254" s="6" t="s">
        <v>1460</v>
      </c>
      <c r="Z254" s="19" t="s">
        <v>20</v>
      </c>
      <c r="AA254" s="141"/>
      <c r="AB254" s="113"/>
      <c r="AC254" s="113"/>
    </row>
    <row r="255" spans="1:29" ht="30" x14ac:dyDescent="0.25">
      <c r="A255" s="154">
        <v>248</v>
      </c>
      <c r="B255" s="136" t="s">
        <v>3191</v>
      </c>
      <c r="C255" s="136" t="s">
        <v>3192</v>
      </c>
      <c r="D255" s="156" t="s">
        <v>3193</v>
      </c>
      <c r="E255" s="136"/>
      <c r="F255" s="136" t="s">
        <v>794</v>
      </c>
      <c r="G255" s="136" t="s">
        <v>1457</v>
      </c>
      <c r="H255" s="154"/>
      <c r="I255" s="136">
        <v>1</v>
      </c>
      <c r="J255" s="230"/>
      <c r="K255" s="230"/>
      <c r="L255" s="136" t="s">
        <v>1458</v>
      </c>
      <c r="M255" s="230"/>
      <c r="N255" s="230"/>
      <c r="O255" s="67">
        <v>7.8</v>
      </c>
      <c r="P255" s="67">
        <v>7.8</v>
      </c>
      <c r="Q255" s="136"/>
      <c r="R255" s="136" t="s">
        <v>1324</v>
      </c>
      <c r="S255" s="136">
        <v>1</v>
      </c>
      <c r="T255" s="136" t="s">
        <v>1325</v>
      </c>
      <c r="U255" s="67">
        <v>1.1000000000000001</v>
      </c>
      <c r="V255" s="67">
        <v>1.1000000000000001</v>
      </c>
      <c r="W255" s="22" t="s">
        <v>1459</v>
      </c>
      <c r="X255" s="3"/>
      <c r="Y255" s="6" t="s">
        <v>1460</v>
      </c>
      <c r="Z255" s="19" t="s">
        <v>20</v>
      </c>
      <c r="AA255" s="141"/>
      <c r="AB255" s="113"/>
      <c r="AC255" s="113"/>
    </row>
    <row r="256" spans="1:29" ht="30" x14ac:dyDescent="0.25">
      <c r="A256" s="154">
        <v>249</v>
      </c>
      <c r="B256" s="136" t="s">
        <v>3065</v>
      </c>
      <c r="C256" s="136" t="s">
        <v>3194</v>
      </c>
      <c r="D256" s="156" t="s">
        <v>3195</v>
      </c>
      <c r="E256" s="136"/>
      <c r="F256" s="136" t="s">
        <v>794</v>
      </c>
      <c r="G256" s="136" t="s">
        <v>1457</v>
      </c>
      <c r="H256" s="154"/>
      <c r="I256" s="136">
        <v>2</v>
      </c>
      <c r="J256" s="230"/>
      <c r="K256" s="230"/>
      <c r="L256" s="136" t="s">
        <v>938</v>
      </c>
      <c r="M256" s="230"/>
      <c r="N256" s="230"/>
      <c r="O256" s="67">
        <v>1.1000000000000001</v>
      </c>
      <c r="P256" s="67">
        <v>2.2000000000000002</v>
      </c>
      <c r="Q256" s="136"/>
      <c r="R256" s="136" t="s">
        <v>1324</v>
      </c>
      <c r="S256" s="136">
        <v>2</v>
      </c>
      <c r="T256" s="136" t="s">
        <v>1325</v>
      </c>
      <c r="U256" s="67">
        <v>1.1000000000000001</v>
      </c>
      <c r="V256" s="67">
        <v>1.1000000000000001</v>
      </c>
      <c r="W256" s="22" t="s">
        <v>1459</v>
      </c>
      <c r="X256" s="3"/>
      <c r="Y256" s="6" t="s">
        <v>1460</v>
      </c>
      <c r="Z256" s="19" t="s">
        <v>20</v>
      </c>
      <c r="AA256" s="141"/>
      <c r="AB256" s="113"/>
      <c r="AC256" s="113"/>
    </row>
    <row r="257" spans="1:29" ht="30" x14ac:dyDescent="0.25">
      <c r="A257" s="154">
        <v>250</v>
      </c>
      <c r="B257" s="136" t="s">
        <v>3066</v>
      </c>
      <c r="C257" s="136">
        <v>143.15875800000001</v>
      </c>
      <c r="D257" s="156">
        <v>46.865468999999997</v>
      </c>
      <c r="E257" s="136"/>
      <c r="F257" s="136" t="s">
        <v>794</v>
      </c>
      <c r="G257" s="136" t="s">
        <v>1457</v>
      </c>
      <c r="H257" s="154"/>
      <c r="I257" s="136">
        <v>1</v>
      </c>
      <c r="J257" s="230"/>
      <c r="K257" s="230"/>
      <c r="L257" s="136" t="s">
        <v>1458</v>
      </c>
      <c r="M257" s="230"/>
      <c r="N257" s="230"/>
      <c r="O257" s="67">
        <f t="shared" si="8"/>
        <v>7.8</v>
      </c>
      <c r="P257" s="67">
        <v>7.8</v>
      </c>
      <c r="Q257" s="136"/>
      <c r="R257" s="136" t="s">
        <v>1324</v>
      </c>
      <c r="S257" s="136">
        <v>1</v>
      </c>
      <c r="T257" s="136" t="s">
        <v>1325</v>
      </c>
      <c r="U257" s="67">
        <v>1.1000000000000001</v>
      </c>
      <c r="V257" s="67">
        <v>1.1000000000000001</v>
      </c>
      <c r="W257" s="22" t="s">
        <v>1459</v>
      </c>
      <c r="X257" s="3"/>
      <c r="Y257" s="6" t="s">
        <v>1460</v>
      </c>
      <c r="Z257" s="19" t="s">
        <v>20</v>
      </c>
      <c r="AA257" s="141"/>
      <c r="AB257" s="113"/>
      <c r="AC257" s="113"/>
    </row>
    <row r="258" spans="1:29" ht="30" x14ac:dyDescent="0.25">
      <c r="A258" s="154">
        <v>251</v>
      </c>
      <c r="B258" s="136" t="s">
        <v>3067</v>
      </c>
      <c r="C258" s="136">
        <v>143.15785</v>
      </c>
      <c r="D258" s="156">
        <v>46.859788000000002</v>
      </c>
      <c r="E258" s="136"/>
      <c r="F258" s="136" t="s">
        <v>794</v>
      </c>
      <c r="G258" s="136" t="s">
        <v>1457</v>
      </c>
      <c r="H258" s="154"/>
      <c r="I258" s="136">
        <v>1</v>
      </c>
      <c r="J258" s="230"/>
      <c r="K258" s="230"/>
      <c r="L258" s="136" t="s">
        <v>1458</v>
      </c>
      <c r="M258" s="230"/>
      <c r="N258" s="230"/>
      <c r="O258" s="67">
        <f t="shared" si="8"/>
        <v>7.8</v>
      </c>
      <c r="P258" s="67">
        <v>7.8</v>
      </c>
      <c r="Q258" s="136"/>
      <c r="R258" s="136" t="s">
        <v>1324</v>
      </c>
      <c r="S258" s="136">
        <v>1</v>
      </c>
      <c r="T258" s="136" t="s">
        <v>1325</v>
      </c>
      <c r="U258" s="67">
        <v>1.1000000000000001</v>
      </c>
      <c r="V258" s="67">
        <v>1.1000000000000001</v>
      </c>
      <c r="W258" s="22" t="s">
        <v>1459</v>
      </c>
      <c r="X258" s="3"/>
      <c r="Y258" s="6" t="s">
        <v>1460</v>
      </c>
      <c r="Z258" s="19" t="s">
        <v>20</v>
      </c>
      <c r="AA258" s="141"/>
      <c r="AB258" s="113"/>
      <c r="AC258" s="113"/>
    </row>
    <row r="259" spans="1:29" ht="30" x14ac:dyDescent="0.25">
      <c r="A259" s="154">
        <v>252</v>
      </c>
      <c r="B259" s="136" t="s">
        <v>3068</v>
      </c>
      <c r="C259" s="136">
        <v>143.158344</v>
      </c>
      <c r="D259" s="156">
        <v>46.856799000000002</v>
      </c>
      <c r="E259" s="136"/>
      <c r="F259" s="136" t="s">
        <v>794</v>
      </c>
      <c r="G259" s="136" t="s">
        <v>1457</v>
      </c>
      <c r="H259" s="154"/>
      <c r="I259" s="136">
        <v>10</v>
      </c>
      <c r="J259" s="230"/>
      <c r="K259" s="230"/>
      <c r="L259" s="136" t="s">
        <v>938</v>
      </c>
      <c r="M259" s="230"/>
      <c r="N259" s="230"/>
      <c r="O259" s="67">
        <v>1.1000000000000001</v>
      </c>
      <c r="P259" s="67">
        <v>11</v>
      </c>
      <c r="Q259" s="136" t="s">
        <v>1323</v>
      </c>
      <c r="R259" s="136" t="s">
        <v>1324</v>
      </c>
      <c r="S259" s="136">
        <v>10</v>
      </c>
      <c r="T259" s="136" t="s">
        <v>1325</v>
      </c>
      <c r="U259" s="67">
        <v>1.1000000000000001</v>
      </c>
      <c r="V259" s="67">
        <v>1.1000000000000001</v>
      </c>
      <c r="W259" s="22" t="s">
        <v>1459</v>
      </c>
      <c r="X259" s="3"/>
      <c r="Y259" s="6" t="s">
        <v>1460</v>
      </c>
      <c r="Z259" s="19" t="s">
        <v>20</v>
      </c>
      <c r="AA259" s="141"/>
      <c r="AB259" s="113"/>
      <c r="AC259" s="113"/>
    </row>
    <row r="260" spans="1:29" ht="30" x14ac:dyDescent="0.25">
      <c r="A260" s="154">
        <v>253</v>
      </c>
      <c r="B260" s="136" t="s">
        <v>3069</v>
      </c>
      <c r="C260" s="136">
        <v>142.74757199999999</v>
      </c>
      <c r="D260" s="156">
        <v>46.722422999999999</v>
      </c>
      <c r="E260" s="136"/>
      <c r="F260" s="136" t="s">
        <v>794</v>
      </c>
      <c r="G260" s="136" t="s">
        <v>1457</v>
      </c>
      <c r="H260" s="154"/>
      <c r="I260" s="136">
        <v>3</v>
      </c>
      <c r="J260" s="230"/>
      <c r="K260" s="230"/>
      <c r="L260" s="136" t="s">
        <v>1468</v>
      </c>
      <c r="M260" s="230"/>
      <c r="N260" s="230"/>
      <c r="O260" s="67">
        <f t="shared" si="8"/>
        <v>0.75</v>
      </c>
      <c r="P260" s="67">
        <v>2.25</v>
      </c>
      <c r="Q260" s="136"/>
      <c r="R260" s="136" t="s">
        <v>1324</v>
      </c>
      <c r="S260" s="136">
        <v>3</v>
      </c>
      <c r="T260" s="136" t="s">
        <v>1325</v>
      </c>
      <c r="U260" s="67">
        <v>1.1000000000000001</v>
      </c>
      <c r="V260" s="67">
        <v>1.1000000000000001</v>
      </c>
      <c r="W260" s="22" t="s">
        <v>1459</v>
      </c>
      <c r="X260" s="3"/>
      <c r="Y260" s="6" t="s">
        <v>1460</v>
      </c>
      <c r="Z260" s="19" t="s">
        <v>801</v>
      </c>
      <c r="AA260" s="141"/>
      <c r="AB260" s="113"/>
      <c r="AC260" s="113"/>
    </row>
    <row r="261" spans="1:29" ht="30" x14ac:dyDescent="0.25">
      <c r="A261" s="154">
        <v>254</v>
      </c>
      <c r="B261" s="136" t="s">
        <v>3070</v>
      </c>
      <c r="C261" s="136">
        <v>142.74959100000001</v>
      </c>
      <c r="D261" s="156">
        <v>46.719121000000001</v>
      </c>
      <c r="E261" s="136"/>
      <c r="F261" s="136" t="s">
        <v>794</v>
      </c>
      <c r="G261" s="136" t="s">
        <v>1457</v>
      </c>
      <c r="H261" s="154"/>
      <c r="I261" s="136">
        <v>2</v>
      </c>
      <c r="J261" s="230"/>
      <c r="K261" s="230"/>
      <c r="L261" s="136" t="s">
        <v>938</v>
      </c>
      <c r="M261" s="230"/>
      <c r="N261" s="230"/>
      <c r="O261" s="67">
        <v>1.1000000000000001</v>
      </c>
      <c r="P261" s="67">
        <v>2.2000000000000002</v>
      </c>
      <c r="Q261" s="136" t="s">
        <v>1323</v>
      </c>
      <c r="R261" s="136" t="s">
        <v>1324</v>
      </c>
      <c r="S261" s="136">
        <v>2</v>
      </c>
      <c r="T261" s="136" t="s">
        <v>1325</v>
      </c>
      <c r="U261" s="67">
        <v>1.1000000000000001</v>
      </c>
      <c r="V261" s="67">
        <v>1.1000000000000001</v>
      </c>
      <c r="W261" s="22" t="s">
        <v>1459</v>
      </c>
      <c r="X261" s="3"/>
      <c r="Y261" s="6" t="s">
        <v>1460</v>
      </c>
      <c r="Z261" s="19" t="s">
        <v>20</v>
      </c>
      <c r="AA261" s="141"/>
      <c r="AB261" s="113"/>
      <c r="AC261" s="113"/>
    </row>
    <row r="262" spans="1:29" ht="30" x14ac:dyDescent="0.25">
      <c r="A262" s="154">
        <v>255</v>
      </c>
      <c r="B262" s="136" t="s">
        <v>3071</v>
      </c>
      <c r="C262" s="136">
        <v>142.74974800000001</v>
      </c>
      <c r="D262" s="156">
        <v>46.720266000000002</v>
      </c>
      <c r="E262" s="136"/>
      <c r="F262" s="136" t="s">
        <v>794</v>
      </c>
      <c r="G262" s="136" t="s">
        <v>1457</v>
      </c>
      <c r="H262" s="154"/>
      <c r="I262" s="136">
        <v>3</v>
      </c>
      <c r="J262" s="230"/>
      <c r="K262" s="230"/>
      <c r="L262" s="136" t="s">
        <v>938</v>
      </c>
      <c r="M262" s="230"/>
      <c r="N262" s="230"/>
      <c r="O262" s="67">
        <v>1.1000000000000001</v>
      </c>
      <c r="P262" s="67">
        <v>3.3</v>
      </c>
      <c r="Q262" s="136" t="s">
        <v>1323</v>
      </c>
      <c r="R262" s="136" t="s">
        <v>1324</v>
      </c>
      <c r="S262" s="136">
        <v>3</v>
      </c>
      <c r="T262" s="136" t="s">
        <v>1325</v>
      </c>
      <c r="U262" s="67">
        <v>1.1000000000000001</v>
      </c>
      <c r="V262" s="67">
        <v>1.1000000000000001</v>
      </c>
      <c r="W262" s="22" t="s">
        <v>1459</v>
      </c>
      <c r="X262" s="3"/>
      <c r="Y262" s="6" t="s">
        <v>1460</v>
      </c>
      <c r="Z262" s="19" t="s">
        <v>20</v>
      </c>
      <c r="AA262" s="141"/>
      <c r="AB262" s="113"/>
      <c r="AC262" s="113"/>
    </row>
    <row r="263" spans="1:29" ht="30" x14ac:dyDescent="0.25">
      <c r="A263" s="154">
        <v>256</v>
      </c>
      <c r="B263" s="136" t="s">
        <v>3072</v>
      </c>
      <c r="C263" s="136">
        <v>142.74617599999999</v>
      </c>
      <c r="D263" s="156">
        <v>46.719486000000003</v>
      </c>
      <c r="E263" s="136"/>
      <c r="F263" s="136" t="s">
        <v>794</v>
      </c>
      <c r="G263" s="136" t="s">
        <v>1457</v>
      </c>
      <c r="H263" s="154"/>
      <c r="I263" s="136">
        <v>2</v>
      </c>
      <c r="J263" s="230"/>
      <c r="K263" s="230"/>
      <c r="L263" s="136" t="s">
        <v>938</v>
      </c>
      <c r="M263" s="230"/>
      <c r="N263" s="230"/>
      <c r="O263" s="67">
        <v>1.1000000000000001</v>
      </c>
      <c r="P263" s="67">
        <v>2.2000000000000002</v>
      </c>
      <c r="Q263" s="136" t="s">
        <v>1323</v>
      </c>
      <c r="R263" s="136" t="s">
        <v>1324</v>
      </c>
      <c r="S263" s="136">
        <v>2</v>
      </c>
      <c r="T263" s="136" t="s">
        <v>1325</v>
      </c>
      <c r="U263" s="67">
        <v>1.1000000000000001</v>
      </c>
      <c r="V263" s="67">
        <v>1.1000000000000001</v>
      </c>
      <c r="W263" s="22" t="s">
        <v>1459</v>
      </c>
      <c r="X263" s="3"/>
      <c r="Y263" s="6" t="s">
        <v>1460</v>
      </c>
      <c r="Z263" s="19" t="s">
        <v>20</v>
      </c>
      <c r="AA263" s="141"/>
      <c r="AB263" s="113"/>
      <c r="AC263" s="113"/>
    </row>
    <row r="264" spans="1:29" ht="30" x14ac:dyDescent="0.25">
      <c r="A264" s="154">
        <v>257</v>
      </c>
      <c r="B264" s="136" t="s">
        <v>3073</v>
      </c>
      <c r="C264" s="136">
        <v>142.74617599999999</v>
      </c>
      <c r="D264" s="156">
        <v>46.719486000000003</v>
      </c>
      <c r="E264" s="136"/>
      <c r="F264" s="136" t="s">
        <v>794</v>
      </c>
      <c r="G264" s="136" t="s">
        <v>1457</v>
      </c>
      <c r="H264" s="154"/>
      <c r="I264" s="136">
        <v>4</v>
      </c>
      <c r="J264" s="230"/>
      <c r="K264" s="230"/>
      <c r="L264" s="136" t="s">
        <v>938</v>
      </c>
      <c r="M264" s="230"/>
      <c r="N264" s="230"/>
      <c r="O264" s="67">
        <v>1.1000000000000001</v>
      </c>
      <c r="P264" s="67">
        <v>4.4000000000000004</v>
      </c>
      <c r="Q264" s="136" t="s">
        <v>1323</v>
      </c>
      <c r="R264" s="136" t="s">
        <v>1324</v>
      </c>
      <c r="S264" s="136">
        <v>4</v>
      </c>
      <c r="T264" s="136" t="s">
        <v>1325</v>
      </c>
      <c r="U264" s="67">
        <v>1.1000000000000001</v>
      </c>
      <c r="V264" s="67">
        <v>1.1000000000000001</v>
      </c>
      <c r="W264" s="22" t="s">
        <v>1459</v>
      </c>
      <c r="X264" s="3"/>
      <c r="Y264" s="6" t="s">
        <v>1460</v>
      </c>
      <c r="Z264" s="19" t="s">
        <v>20</v>
      </c>
      <c r="AA264" s="141"/>
      <c r="AB264" s="113"/>
      <c r="AC264" s="113"/>
    </row>
    <row r="265" spans="1:29" ht="30" x14ac:dyDescent="0.25">
      <c r="A265" s="154">
        <v>258</v>
      </c>
      <c r="B265" s="136" t="s">
        <v>3074</v>
      </c>
      <c r="C265" s="136">
        <v>142.747591</v>
      </c>
      <c r="D265" s="156">
        <v>46.719000999999999</v>
      </c>
      <c r="E265" s="136"/>
      <c r="F265" s="136" t="s">
        <v>794</v>
      </c>
      <c r="G265" s="136" t="s">
        <v>1457</v>
      </c>
      <c r="H265" s="154"/>
      <c r="I265" s="136">
        <v>2</v>
      </c>
      <c r="J265" s="230"/>
      <c r="K265" s="230"/>
      <c r="L265" s="136" t="s">
        <v>938</v>
      </c>
      <c r="M265" s="230"/>
      <c r="N265" s="230"/>
      <c r="O265" s="67">
        <v>1.1000000000000001</v>
      </c>
      <c r="P265" s="67">
        <v>2.2000000000000002</v>
      </c>
      <c r="Q265" s="136" t="s">
        <v>1323</v>
      </c>
      <c r="R265" s="136" t="s">
        <v>1324</v>
      </c>
      <c r="S265" s="136">
        <v>2</v>
      </c>
      <c r="T265" s="136" t="s">
        <v>1325</v>
      </c>
      <c r="U265" s="67">
        <v>1.1000000000000001</v>
      </c>
      <c r="V265" s="67">
        <v>1.1000000000000001</v>
      </c>
      <c r="W265" s="22" t="s">
        <v>1459</v>
      </c>
      <c r="X265" s="3"/>
      <c r="Y265" s="6" t="s">
        <v>1460</v>
      </c>
      <c r="Z265" s="19" t="s">
        <v>20</v>
      </c>
      <c r="AA265" s="141"/>
      <c r="AB265" s="113"/>
      <c r="AC265" s="113"/>
    </row>
    <row r="266" spans="1:29" ht="30" x14ac:dyDescent="0.25">
      <c r="A266" s="154">
        <v>259</v>
      </c>
      <c r="B266" s="136" t="s">
        <v>3075</v>
      </c>
      <c r="C266" s="136" t="s">
        <v>3076</v>
      </c>
      <c r="D266" s="156" t="s">
        <v>3077</v>
      </c>
      <c r="E266" s="136"/>
      <c r="F266" s="136" t="s">
        <v>794</v>
      </c>
      <c r="G266" s="136" t="s">
        <v>1457</v>
      </c>
      <c r="H266" s="154"/>
      <c r="I266" s="136">
        <v>5</v>
      </c>
      <c r="J266" s="230"/>
      <c r="K266" s="230"/>
      <c r="L266" s="136" t="s">
        <v>938</v>
      </c>
      <c r="M266" s="230"/>
      <c r="N266" s="230"/>
      <c r="O266" s="67">
        <f t="shared" si="8"/>
        <v>1.1000000000000001</v>
      </c>
      <c r="P266" s="67">
        <v>5.5</v>
      </c>
      <c r="Q266" s="136" t="s">
        <v>1323</v>
      </c>
      <c r="R266" s="136" t="s">
        <v>1324</v>
      </c>
      <c r="S266" s="136">
        <v>5</v>
      </c>
      <c r="T266" s="136" t="s">
        <v>1325</v>
      </c>
      <c r="U266" s="67">
        <v>1.1000000000000001</v>
      </c>
      <c r="V266" s="67">
        <v>1.1000000000000001</v>
      </c>
      <c r="W266" s="22" t="s">
        <v>1459</v>
      </c>
      <c r="X266" s="3"/>
      <c r="Y266" s="6" t="s">
        <v>1460</v>
      </c>
      <c r="Z266" s="19" t="s">
        <v>20</v>
      </c>
      <c r="AA266" s="141"/>
      <c r="AB266" s="113"/>
      <c r="AC266" s="113"/>
    </row>
    <row r="267" spans="1:29" ht="30" x14ac:dyDescent="0.25">
      <c r="A267" s="154">
        <v>260</v>
      </c>
      <c r="B267" s="136" t="s">
        <v>3078</v>
      </c>
      <c r="C267" s="136">
        <v>142.944366</v>
      </c>
      <c r="D267" s="156">
        <v>46.783769999999997</v>
      </c>
      <c r="E267" s="136"/>
      <c r="F267" s="136" t="s">
        <v>794</v>
      </c>
      <c r="G267" s="136" t="s">
        <v>1457</v>
      </c>
      <c r="H267" s="154"/>
      <c r="I267" s="136">
        <v>1</v>
      </c>
      <c r="J267" s="230"/>
      <c r="K267" s="230"/>
      <c r="L267" s="136" t="s">
        <v>1458</v>
      </c>
      <c r="M267" s="230"/>
      <c r="N267" s="230"/>
      <c r="O267" s="67">
        <f t="shared" si="8"/>
        <v>7.8</v>
      </c>
      <c r="P267" s="67">
        <v>7.8</v>
      </c>
      <c r="Q267" s="136"/>
      <c r="R267" s="136" t="s">
        <v>1324</v>
      </c>
      <c r="S267" s="136">
        <v>1</v>
      </c>
      <c r="T267" s="136" t="s">
        <v>1325</v>
      </c>
      <c r="U267" s="67">
        <v>1.1000000000000001</v>
      </c>
      <c r="V267" s="67">
        <v>1.1000000000000001</v>
      </c>
      <c r="W267" s="22" t="s">
        <v>1459</v>
      </c>
      <c r="X267" s="3"/>
      <c r="Y267" s="6" t="s">
        <v>1460</v>
      </c>
      <c r="Z267" s="19" t="s">
        <v>801</v>
      </c>
      <c r="AA267" s="141"/>
      <c r="AB267" s="113"/>
      <c r="AC267" s="113"/>
    </row>
    <row r="268" spans="1:29" ht="30" x14ac:dyDescent="0.25">
      <c r="A268" s="154">
        <v>261</v>
      </c>
      <c r="B268" s="136" t="s">
        <v>3079</v>
      </c>
      <c r="C268" s="136">
        <v>142.93868800000001</v>
      </c>
      <c r="D268" s="156">
        <v>46.782134999999997</v>
      </c>
      <c r="E268" s="136"/>
      <c r="F268" s="136" t="s">
        <v>794</v>
      </c>
      <c r="G268" s="136" t="s">
        <v>1457</v>
      </c>
      <c r="H268" s="154"/>
      <c r="I268" s="136">
        <v>1</v>
      </c>
      <c r="J268" s="230"/>
      <c r="K268" s="230"/>
      <c r="L268" s="136" t="s">
        <v>1458</v>
      </c>
      <c r="M268" s="230"/>
      <c r="N268" s="230"/>
      <c r="O268" s="67">
        <f t="shared" si="8"/>
        <v>7.8</v>
      </c>
      <c r="P268" s="67">
        <v>7.8</v>
      </c>
      <c r="Q268" s="136"/>
      <c r="R268" s="136" t="s">
        <v>1324</v>
      </c>
      <c r="S268" s="136">
        <v>1</v>
      </c>
      <c r="T268" s="136" t="s">
        <v>1325</v>
      </c>
      <c r="U268" s="67">
        <v>1.1000000000000001</v>
      </c>
      <c r="V268" s="67">
        <v>1.1000000000000001</v>
      </c>
      <c r="W268" s="22" t="s">
        <v>1459</v>
      </c>
      <c r="X268" s="3"/>
      <c r="Y268" s="6" t="s">
        <v>1460</v>
      </c>
      <c r="Z268" s="19" t="s">
        <v>20</v>
      </c>
      <c r="AA268" s="141"/>
      <c r="AB268" s="113"/>
      <c r="AC268" s="113"/>
    </row>
    <row r="269" spans="1:29" ht="30" x14ac:dyDescent="0.25">
      <c r="A269" s="154">
        <v>262</v>
      </c>
      <c r="B269" s="136" t="s">
        <v>3080</v>
      </c>
      <c r="C269" s="136">
        <v>142.93504100000001</v>
      </c>
      <c r="D269" s="156">
        <v>46.786428999999998</v>
      </c>
      <c r="E269" s="136"/>
      <c r="F269" s="136" t="s">
        <v>794</v>
      </c>
      <c r="G269" s="136" t="s">
        <v>1457</v>
      </c>
      <c r="H269" s="154"/>
      <c r="I269" s="136">
        <v>1</v>
      </c>
      <c r="J269" s="230"/>
      <c r="K269" s="230"/>
      <c r="L269" s="136" t="s">
        <v>1458</v>
      </c>
      <c r="M269" s="230"/>
      <c r="N269" s="230"/>
      <c r="O269" s="67">
        <f t="shared" si="8"/>
        <v>7.8</v>
      </c>
      <c r="P269" s="67">
        <v>7.8</v>
      </c>
      <c r="Q269" s="136"/>
      <c r="R269" s="136" t="s">
        <v>1324</v>
      </c>
      <c r="S269" s="136">
        <v>1</v>
      </c>
      <c r="T269" s="136" t="s">
        <v>1325</v>
      </c>
      <c r="U269" s="67">
        <v>1.1000000000000001</v>
      </c>
      <c r="V269" s="67">
        <v>1.1000000000000001</v>
      </c>
      <c r="W269" s="22" t="s">
        <v>1459</v>
      </c>
      <c r="X269" s="3"/>
      <c r="Y269" s="6" t="s">
        <v>1460</v>
      </c>
      <c r="Z269" s="19" t="s">
        <v>801</v>
      </c>
      <c r="AA269" s="141"/>
      <c r="AB269" s="113"/>
      <c r="AC269" s="113"/>
    </row>
    <row r="270" spans="1:29" ht="30" x14ac:dyDescent="0.25">
      <c r="A270" s="154">
        <v>263</v>
      </c>
      <c r="B270" s="136" t="s">
        <v>3081</v>
      </c>
      <c r="C270" s="136" t="s">
        <v>3082</v>
      </c>
      <c r="D270" s="156" t="s">
        <v>3083</v>
      </c>
      <c r="E270" s="136"/>
      <c r="F270" s="136" t="s">
        <v>794</v>
      </c>
      <c r="G270" s="136" t="s">
        <v>1457</v>
      </c>
      <c r="H270" s="154"/>
      <c r="I270" s="136">
        <v>4</v>
      </c>
      <c r="J270" s="230"/>
      <c r="K270" s="230"/>
      <c r="L270" s="136" t="s">
        <v>938</v>
      </c>
      <c r="M270" s="230"/>
      <c r="N270" s="230"/>
      <c r="O270" s="67">
        <v>1.1000000000000001</v>
      </c>
      <c r="P270" s="67">
        <v>4.4000000000000004</v>
      </c>
      <c r="Q270" s="136" t="s">
        <v>1323</v>
      </c>
      <c r="R270" s="136" t="s">
        <v>1324</v>
      </c>
      <c r="S270" s="136">
        <v>4</v>
      </c>
      <c r="T270" s="136" t="s">
        <v>1325</v>
      </c>
      <c r="U270" s="67">
        <v>1.1000000000000001</v>
      </c>
      <c r="V270" s="67">
        <v>1.1000000000000001</v>
      </c>
      <c r="W270" s="22" t="s">
        <v>1459</v>
      </c>
      <c r="X270" s="3"/>
      <c r="Y270" s="6" t="s">
        <v>1460</v>
      </c>
      <c r="Z270" s="19" t="s">
        <v>20</v>
      </c>
      <c r="AA270" s="141"/>
      <c r="AB270" s="113"/>
      <c r="AC270" s="113"/>
    </row>
    <row r="271" spans="1:29" ht="30" x14ac:dyDescent="0.25">
      <c r="A271" s="154">
        <v>264</v>
      </c>
      <c r="B271" s="136" t="s">
        <v>3084</v>
      </c>
      <c r="C271" s="136" t="s">
        <v>3085</v>
      </c>
      <c r="D271" s="156" t="s">
        <v>3086</v>
      </c>
      <c r="E271" s="136"/>
      <c r="F271" s="136" t="s">
        <v>794</v>
      </c>
      <c r="G271" s="136" t="s">
        <v>1457</v>
      </c>
      <c r="H271" s="154"/>
      <c r="I271" s="136">
        <v>1</v>
      </c>
      <c r="J271" s="230"/>
      <c r="K271" s="230"/>
      <c r="L271" s="136" t="s">
        <v>1458</v>
      </c>
      <c r="M271" s="230"/>
      <c r="N271" s="230"/>
      <c r="O271" s="67">
        <f t="shared" si="8"/>
        <v>7.8</v>
      </c>
      <c r="P271" s="67">
        <v>7.8</v>
      </c>
      <c r="Q271" s="136"/>
      <c r="R271" s="136" t="s">
        <v>1324</v>
      </c>
      <c r="S271" s="136">
        <v>1</v>
      </c>
      <c r="T271" s="136" t="s">
        <v>1325</v>
      </c>
      <c r="U271" s="67">
        <v>1.1000000000000001</v>
      </c>
      <c r="V271" s="67">
        <v>1.1000000000000001</v>
      </c>
      <c r="W271" s="22" t="s">
        <v>1459</v>
      </c>
      <c r="X271" s="3"/>
      <c r="Y271" s="6" t="s">
        <v>1460</v>
      </c>
      <c r="Z271" s="19" t="s">
        <v>20</v>
      </c>
      <c r="AA271" s="141"/>
      <c r="AB271" s="113"/>
      <c r="AC271" s="113"/>
    </row>
    <row r="272" spans="1:29" ht="30" x14ac:dyDescent="0.25">
      <c r="A272" s="154">
        <v>265</v>
      </c>
      <c r="B272" s="136" t="s">
        <v>3087</v>
      </c>
      <c r="C272" s="136">
        <v>142.939685</v>
      </c>
      <c r="D272" s="156">
        <v>46.784708000000002</v>
      </c>
      <c r="E272" s="136"/>
      <c r="F272" s="136" t="s">
        <v>794</v>
      </c>
      <c r="G272" s="136" t="s">
        <v>1457</v>
      </c>
      <c r="H272" s="154"/>
      <c r="I272" s="136">
        <v>1</v>
      </c>
      <c r="J272" s="230"/>
      <c r="K272" s="230"/>
      <c r="L272" s="136" t="s">
        <v>1458</v>
      </c>
      <c r="M272" s="230"/>
      <c r="N272" s="230"/>
      <c r="O272" s="67">
        <f t="shared" si="8"/>
        <v>7.8</v>
      </c>
      <c r="P272" s="67">
        <v>7.8</v>
      </c>
      <c r="Q272" s="136"/>
      <c r="R272" s="136" t="s">
        <v>1324</v>
      </c>
      <c r="S272" s="136">
        <v>1</v>
      </c>
      <c r="T272" s="136" t="s">
        <v>1325</v>
      </c>
      <c r="U272" s="67">
        <v>1.1000000000000001</v>
      </c>
      <c r="V272" s="67">
        <v>1.1000000000000001</v>
      </c>
      <c r="W272" s="22" t="s">
        <v>1459</v>
      </c>
      <c r="X272" s="3"/>
      <c r="Y272" s="6" t="s">
        <v>1460</v>
      </c>
      <c r="Z272" s="19" t="s">
        <v>801</v>
      </c>
      <c r="AA272" s="141"/>
      <c r="AB272" s="113"/>
      <c r="AC272" s="113"/>
    </row>
    <row r="273" spans="1:29" ht="30" x14ac:dyDescent="0.25">
      <c r="A273" s="154">
        <v>266</v>
      </c>
      <c r="B273" s="136" t="s">
        <v>3088</v>
      </c>
      <c r="C273" s="136">
        <v>142.96417400000001</v>
      </c>
      <c r="D273" s="156">
        <v>46.781140999999998</v>
      </c>
      <c r="E273" s="136"/>
      <c r="F273" s="136" t="s">
        <v>794</v>
      </c>
      <c r="G273" s="136" t="s">
        <v>1457</v>
      </c>
      <c r="H273" s="154"/>
      <c r="I273" s="136">
        <v>1</v>
      </c>
      <c r="J273" s="230"/>
      <c r="K273" s="230"/>
      <c r="L273" s="136" t="s">
        <v>1458</v>
      </c>
      <c r="M273" s="230"/>
      <c r="N273" s="230"/>
      <c r="O273" s="67">
        <f t="shared" si="8"/>
        <v>7.8</v>
      </c>
      <c r="P273" s="67">
        <v>7.8</v>
      </c>
      <c r="Q273" s="136"/>
      <c r="R273" s="136" t="s">
        <v>1324</v>
      </c>
      <c r="S273" s="136">
        <v>1</v>
      </c>
      <c r="T273" s="136" t="s">
        <v>1325</v>
      </c>
      <c r="U273" s="67">
        <v>1.1000000000000001</v>
      </c>
      <c r="V273" s="67">
        <v>1.1000000000000001</v>
      </c>
      <c r="W273" s="22" t="s">
        <v>1459</v>
      </c>
      <c r="X273" s="3"/>
      <c r="Y273" s="6" t="s">
        <v>1460</v>
      </c>
      <c r="Z273" s="19" t="s">
        <v>20</v>
      </c>
      <c r="AA273" s="141"/>
      <c r="AB273" s="113"/>
      <c r="AC273" s="113"/>
    </row>
    <row r="274" spans="1:29" ht="30" x14ac:dyDescent="0.25">
      <c r="A274" s="154">
        <v>267</v>
      </c>
      <c r="B274" s="136" t="s">
        <v>765</v>
      </c>
      <c r="C274" s="136">
        <v>143.332168</v>
      </c>
      <c r="D274" s="156">
        <v>46.569349000000003</v>
      </c>
      <c r="E274" s="136"/>
      <c r="F274" s="136" t="s">
        <v>794</v>
      </c>
      <c r="G274" s="136" t="s">
        <v>1457</v>
      </c>
      <c r="H274" s="154"/>
      <c r="I274" s="136">
        <v>1</v>
      </c>
      <c r="J274" s="230"/>
      <c r="K274" s="230"/>
      <c r="L274" s="136" t="s">
        <v>1458</v>
      </c>
      <c r="M274" s="230"/>
      <c r="N274" s="230"/>
      <c r="O274" s="67">
        <f t="shared" si="8"/>
        <v>7.8</v>
      </c>
      <c r="P274" s="67">
        <v>7.8</v>
      </c>
      <c r="Q274" s="136"/>
      <c r="R274" s="136" t="s">
        <v>1324</v>
      </c>
      <c r="S274" s="136">
        <v>1</v>
      </c>
      <c r="T274" s="136" t="s">
        <v>1325</v>
      </c>
      <c r="U274" s="67">
        <v>1.1000000000000001</v>
      </c>
      <c r="V274" s="67">
        <v>1.1000000000000001</v>
      </c>
      <c r="W274" s="22" t="s">
        <v>1459</v>
      </c>
      <c r="X274" s="3"/>
      <c r="Y274" s="6" t="s">
        <v>1460</v>
      </c>
      <c r="Z274" s="19" t="s">
        <v>801</v>
      </c>
      <c r="AA274" s="141"/>
      <c r="AB274" s="113"/>
      <c r="AC274" s="113"/>
    </row>
    <row r="275" spans="1:29" ht="30" x14ac:dyDescent="0.25">
      <c r="A275" s="154">
        <v>268</v>
      </c>
      <c r="B275" s="136" t="s">
        <v>3089</v>
      </c>
      <c r="C275" s="136">
        <v>142.815337</v>
      </c>
      <c r="D275" s="156">
        <v>46.648958999999998</v>
      </c>
      <c r="E275" s="136"/>
      <c r="F275" s="136" t="s">
        <v>794</v>
      </c>
      <c r="G275" s="136" t="s">
        <v>1457</v>
      </c>
      <c r="H275" s="154"/>
      <c r="I275" s="136">
        <v>6</v>
      </c>
      <c r="J275" s="230"/>
      <c r="K275" s="230"/>
      <c r="L275" s="136" t="s">
        <v>938</v>
      </c>
      <c r="M275" s="230"/>
      <c r="N275" s="230"/>
      <c r="O275" s="67">
        <v>1.1000000000000001</v>
      </c>
      <c r="P275" s="67">
        <v>6.6</v>
      </c>
      <c r="Q275" s="136" t="s">
        <v>1323</v>
      </c>
      <c r="R275" s="136" t="s">
        <v>1324</v>
      </c>
      <c r="S275" s="136">
        <v>6</v>
      </c>
      <c r="T275" s="136" t="s">
        <v>1325</v>
      </c>
      <c r="U275" s="67">
        <v>1.1000000000000001</v>
      </c>
      <c r="V275" s="67">
        <v>1.1000000000000001</v>
      </c>
      <c r="W275" s="22" t="s">
        <v>1459</v>
      </c>
      <c r="X275" s="3"/>
      <c r="Y275" s="6" t="s">
        <v>1460</v>
      </c>
      <c r="Z275" s="19" t="s">
        <v>20</v>
      </c>
      <c r="AA275" s="141"/>
      <c r="AB275" s="113"/>
      <c r="AC275" s="113"/>
    </row>
    <row r="276" spans="1:29" s="11" customFormat="1" x14ac:dyDescent="0.25">
      <c r="A276" s="348" t="s">
        <v>181</v>
      </c>
      <c r="B276" s="348"/>
      <c r="C276" s="348"/>
      <c r="D276" s="137"/>
      <c r="E276" s="137"/>
      <c r="F276" s="137"/>
      <c r="G276" s="137"/>
      <c r="H276" s="137"/>
      <c r="I276" s="137">
        <f>SUM(I7:I275)</f>
        <v>696</v>
      </c>
      <c r="J276" s="231"/>
      <c r="K276" s="231"/>
      <c r="L276" s="137"/>
      <c r="M276" s="231"/>
      <c r="N276" s="231"/>
      <c r="O276" s="44">
        <f>SUM(O7:O275)</f>
        <v>667.67000000000121</v>
      </c>
      <c r="P276" s="44">
        <f>SUM(P7:P275)</f>
        <v>1121.649999999998</v>
      </c>
      <c r="Q276" s="137"/>
      <c r="R276" s="137"/>
      <c r="S276" s="137">
        <f>SUM(S7:S275)</f>
        <v>694</v>
      </c>
      <c r="T276" s="137"/>
      <c r="U276" s="44">
        <f>SUM(U7:U275)</f>
        <v>294.84999999999991</v>
      </c>
      <c r="V276" s="44">
        <f>SUM(V7:V275)</f>
        <v>658.95000000000198</v>
      </c>
      <c r="W276" s="137"/>
      <c r="X276" s="137"/>
      <c r="Y276" s="6"/>
      <c r="Z276" s="137"/>
      <c r="AA276" s="137"/>
      <c r="AB276" s="114"/>
      <c r="AC276" s="114"/>
    </row>
    <row r="277" spans="1:29" s="41" customFormat="1" x14ac:dyDescent="0.25">
      <c r="A277" s="309" t="s">
        <v>3196</v>
      </c>
      <c r="B277" s="310"/>
      <c r="C277" s="310"/>
      <c r="D277" s="310"/>
      <c r="E277" s="310"/>
      <c r="F277" s="311"/>
      <c r="G277" s="131"/>
      <c r="H277" s="147"/>
      <c r="I277" s="147">
        <f>I276</f>
        <v>696</v>
      </c>
      <c r="J277" s="235"/>
      <c r="K277" s="235"/>
      <c r="L277" s="147"/>
      <c r="M277" s="235"/>
      <c r="N277" s="235"/>
      <c r="O277" s="45">
        <f>O276</f>
        <v>667.67000000000121</v>
      </c>
      <c r="P277" s="45">
        <f t="shared" ref="P277:V277" si="9">P276</f>
        <v>1121.649999999998</v>
      </c>
      <c r="Q277" s="147"/>
      <c r="R277" s="147"/>
      <c r="S277" s="147">
        <f t="shared" si="9"/>
        <v>694</v>
      </c>
      <c r="T277" s="147"/>
      <c r="U277" s="45">
        <f t="shared" si="9"/>
        <v>294.84999999999991</v>
      </c>
      <c r="V277" s="45">
        <f t="shared" si="9"/>
        <v>658.95000000000198</v>
      </c>
      <c r="W277" s="147"/>
      <c r="X277" s="147"/>
      <c r="Y277" s="147"/>
      <c r="Z277" s="147"/>
      <c r="AA277" s="147"/>
      <c r="AB277" s="119"/>
      <c r="AC277" s="119"/>
    </row>
    <row r="279" spans="1:29" ht="15.75" x14ac:dyDescent="0.25">
      <c r="B279" s="322" t="s">
        <v>1316</v>
      </c>
      <c r="C279" s="322"/>
      <c r="D279" s="322"/>
      <c r="E279" s="322"/>
      <c r="F279" s="322"/>
      <c r="G279" s="322"/>
      <c r="H279" s="322"/>
      <c r="I279" s="322"/>
      <c r="J279" s="322"/>
      <c r="K279" s="322"/>
      <c r="L279" s="322"/>
      <c r="M279" s="322"/>
      <c r="N279" s="322"/>
      <c r="O279" s="322"/>
      <c r="P279" s="322"/>
      <c r="Q279" s="322"/>
      <c r="R279" s="322"/>
      <c r="S279" s="322"/>
      <c r="T279" s="322"/>
      <c r="U279" s="322"/>
      <c r="V279" s="322"/>
      <c r="W279" s="322"/>
      <c r="X279" s="322"/>
      <c r="Y279" s="322"/>
      <c r="Z279" s="322"/>
      <c r="AA279" s="322"/>
    </row>
    <row r="280" spans="1:29" ht="15.75" x14ac:dyDescent="0.25">
      <c r="B280" s="322" t="s">
        <v>1317</v>
      </c>
      <c r="C280" s="322"/>
      <c r="D280" s="322"/>
      <c r="E280" s="322"/>
      <c r="F280" s="322"/>
      <c r="G280" s="322"/>
      <c r="H280" s="322"/>
      <c r="I280" s="322"/>
      <c r="J280" s="322"/>
      <c r="K280" s="322"/>
      <c r="L280" s="322"/>
      <c r="M280" s="322"/>
      <c r="N280" s="322"/>
      <c r="O280" s="322"/>
      <c r="P280" s="322"/>
      <c r="Q280" s="322"/>
      <c r="R280" s="322"/>
      <c r="S280" s="322"/>
      <c r="T280" s="322"/>
      <c r="U280" s="322"/>
      <c r="V280" s="322"/>
      <c r="W280" s="322"/>
      <c r="X280" s="322"/>
      <c r="Y280" s="322"/>
      <c r="Z280" s="322"/>
      <c r="AA280" s="322"/>
    </row>
    <row r="281" spans="1:29" ht="15" customHeight="1" x14ac:dyDescent="0.25">
      <c r="B281" s="321" t="s">
        <v>1318</v>
      </c>
      <c r="C281" s="321"/>
      <c r="D281" s="321"/>
      <c r="E281" s="321"/>
      <c r="F281" s="321"/>
      <c r="G281" s="321"/>
      <c r="H281" s="321"/>
      <c r="I281" s="321"/>
      <c r="J281" s="321"/>
      <c r="K281" s="321"/>
      <c r="L281" s="321"/>
      <c r="M281" s="321"/>
      <c r="N281" s="321"/>
      <c r="O281" s="321"/>
      <c r="P281" s="321"/>
      <c r="Q281" s="321"/>
      <c r="R281" s="321"/>
      <c r="S281" s="321"/>
      <c r="T281" s="321"/>
      <c r="U281" s="321"/>
      <c r="V281" s="321"/>
      <c r="W281" s="321"/>
      <c r="X281" s="321"/>
      <c r="Y281" s="321"/>
      <c r="Z281" s="321"/>
      <c r="AA281" s="321"/>
    </row>
    <row r="282" spans="1:29" ht="15.75" x14ac:dyDescent="0.25">
      <c r="B282" s="321" t="s">
        <v>1319</v>
      </c>
      <c r="C282" s="321"/>
      <c r="D282" s="321"/>
      <c r="E282" s="321"/>
      <c r="F282" s="321"/>
      <c r="G282" s="321"/>
      <c r="H282" s="321"/>
      <c r="I282" s="321"/>
      <c r="J282" s="321"/>
      <c r="K282" s="321"/>
      <c r="L282" s="321"/>
      <c r="M282" s="321"/>
      <c r="N282" s="321"/>
      <c r="O282" s="321"/>
      <c r="P282" s="321"/>
      <c r="Q282" s="321"/>
      <c r="R282" s="321"/>
      <c r="S282" s="321"/>
      <c r="T282" s="321"/>
      <c r="U282" s="321"/>
      <c r="V282" s="321"/>
      <c r="W282" s="321"/>
      <c r="X282" s="321"/>
      <c r="Y282" s="321"/>
      <c r="Z282" s="321"/>
      <c r="AA282" s="321"/>
    </row>
    <row r="283" spans="1:29" ht="15.75" customHeight="1" x14ac:dyDescent="0.25"/>
    <row r="284" spans="1:29" ht="15.75" customHeight="1" x14ac:dyDescent="0.25"/>
    <row r="285" spans="1:29" ht="15.75" customHeight="1" x14ac:dyDescent="0.25"/>
    <row r="286" spans="1:29" ht="15.75" customHeight="1" x14ac:dyDescent="0.25"/>
  </sheetData>
  <autoFilter ref="O1:O286"/>
  <mergeCells count="37">
    <mergeCell ref="AB2:AB4"/>
    <mergeCell ref="AC2:AC4"/>
    <mergeCell ref="O3:O4"/>
    <mergeCell ref="P3:P4"/>
    <mergeCell ref="AA3:AA4"/>
    <mergeCell ref="A6:AA6"/>
    <mergeCell ref="V3:V4"/>
    <mergeCell ref="W3:W4"/>
    <mergeCell ref="X3:X4"/>
    <mergeCell ref="Y3:Y4"/>
    <mergeCell ref="Z3:Z4"/>
    <mergeCell ref="Q3:Q4"/>
    <mergeCell ref="R3:R4"/>
    <mergeCell ref="I3:K3"/>
    <mergeCell ref="A1:AA1"/>
    <mergeCell ref="A2:A4"/>
    <mergeCell ref="B2:E2"/>
    <mergeCell ref="F2:V2"/>
    <mergeCell ref="W2:Y2"/>
    <mergeCell ref="Z2:AA2"/>
    <mergeCell ref="B3:B4"/>
    <mergeCell ref="C3:D3"/>
    <mergeCell ref="E3:E4"/>
    <mergeCell ref="F3:F4"/>
    <mergeCell ref="G3:G4"/>
    <mergeCell ref="S3:S4"/>
    <mergeCell ref="T3:T4"/>
    <mergeCell ref="U3:U4"/>
    <mergeCell ref="H3:H4"/>
    <mergeCell ref="L3:N3"/>
    <mergeCell ref="B281:AA281"/>
    <mergeCell ref="B282:AA282"/>
    <mergeCell ref="A217:U217"/>
    <mergeCell ref="A276:C276"/>
    <mergeCell ref="A277:F277"/>
    <mergeCell ref="B279:AA279"/>
    <mergeCell ref="B280:AA280"/>
  </mergeCells>
  <pageMargins left="0.70866141732283472" right="0.31496062992125984" top="0.35433070866141736" bottom="0.35433070866141736" header="0.31496062992125984" footer="0.31496062992125984"/>
  <pageSetup paperSize="9" scale="28" fitToHeight="0"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5"/>
  <sheetViews>
    <sheetView view="pageBreakPreview" topLeftCell="F1" zoomScale="60" zoomScaleNormal="100" workbookViewId="0">
      <pane ySplit="5" topLeftCell="A6" activePane="bottomLeft" state="frozen"/>
      <selection pane="bottomLeft" activeCell="I3" sqref="I3:N5"/>
    </sheetView>
  </sheetViews>
  <sheetFormatPr defaultRowHeight="15" x14ac:dyDescent="0.25"/>
  <cols>
    <col min="1" max="1" width="9.140625" style="8" customWidth="1"/>
    <col min="2" max="2" width="31.85546875" style="8" customWidth="1"/>
    <col min="3" max="3" width="12" style="8" customWidth="1"/>
    <col min="4" max="4" width="14.28515625" style="8" customWidth="1"/>
    <col min="5" max="5" width="15.42578125" style="8" customWidth="1"/>
    <col min="6" max="6" width="14.28515625" style="8" customWidth="1"/>
    <col min="7" max="7" width="16.28515625" style="8" customWidth="1"/>
    <col min="8" max="8" width="16.5703125" style="8" customWidth="1"/>
    <col min="9" max="14" width="15.7109375" style="8" customWidth="1"/>
    <col min="15" max="16" width="15.7109375" style="46" customWidth="1"/>
    <col min="17" max="17" width="19.5703125" style="8" customWidth="1"/>
    <col min="18" max="22" width="15.7109375" style="8" customWidth="1"/>
    <col min="23" max="23" width="23" style="8" customWidth="1"/>
    <col min="24" max="24" width="18.140625" style="8" customWidth="1"/>
    <col min="25" max="25" width="41" style="8" customWidth="1"/>
    <col min="26" max="26" width="18.7109375" style="8" customWidth="1"/>
    <col min="27" max="27" width="19.42578125" style="8" customWidth="1"/>
    <col min="28" max="29" width="17.7109375" style="8" customWidth="1"/>
    <col min="30" max="16384" width="9.140625" style="8"/>
  </cols>
  <sheetData>
    <row r="1" spans="1:29" ht="72.75" customHeight="1" x14ac:dyDescent="0.25">
      <c r="A1" s="305" t="s">
        <v>3096</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row>
    <row r="2" spans="1:29" s="11" customFormat="1" ht="34.5" customHeight="1" x14ac:dyDescent="0.25">
      <c r="A2" s="306" t="s">
        <v>2</v>
      </c>
      <c r="B2" s="309" t="s">
        <v>3</v>
      </c>
      <c r="C2" s="310"/>
      <c r="D2" s="310"/>
      <c r="E2" s="311"/>
      <c r="F2" s="312" t="s">
        <v>4</v>
      </c>
      <c r="G2" s="312"/>
      <c r="H2" s="312"/>
      <c r="I2" s="312"/>
      <c r="J2" s="312"/>
      <c r="K2" s="312"/>
      <c r="L2" s="312"/>
      <c r="M2" s="312"/>
      <c r="N2" s="312"/>
      <c r="O2" s="312"/>
      <c r="P2" s="312"/>
      <c r="Q2" s="312"/>
      <c r="R2" s="312"/>
      <c r="S2" s="312"/>
      <c r="T2" s="312"/>
      <c r="U2" s="312"/>
      <c r="V2" s="312"/>
      <c r="W2" s="312" t="s">
        <v>5</v>
      </c>
      <c r="X2" s="312"/>
      <c r="Y2" s="312"/>
      <c r="Z2" s="312" t="s">
        <v>6</v>
      </c>
      <c r="AA2" s="312"/>
      <c r="AB2" s="312" t="s">
        <v>3090</v>
      </c>
      <c r="AC2" s="312" t="s">
        <v>3091</v>
      </c>
    </row>
    <row r="3" spans="1:29" s="11" customFormat="1" ht="35.25" customHeight="1" x14ac:dyDescent="0.25">
      <c r="A3" s="307"/>
      <c r="B3" s="313" t="s">
        <v>7</v>
      </c>
      <c r="C3" s="309" t="s">
        <v>8</v>
      </c>
      <c r="D3" s="311"/>
      <c r="E3" s="313" t="s">
        <v>926</v>
      </c>
      <c r="F3" s="313" t="s">
        <v>227</v>
      </c>
      <c r="G3" s="313" t="s">
        <v>9</v>
      </c>
      <c r="H3" s="313" t="s">
        <v>10</v>
      </c>
      <c r="I3" s="340" t="s">
        <v>3521</v>
      </c>
      <c r="J3" s="341"/>
      <c r="K3" s="342"/>
      <c r="L3" s="340" t="s">
        <v>928</v>
      </c>
      <c r="M3" s="341"/>
      <c r="N3" s="342"/>
      <c r="O3" s="315" t="s">
        <v>929</v>
      </c>
      <c r="P3" s="315" t="s">
        <v>228</v>
      </c>
      <c r="Q3" s="313" t="s">
        <v>930</v>
      </c>
      <c r="R3" s="313" t="s">
        <v>931</v>
      </c>
      <c r="S3" s="313" t="s">
        <v>925</v>
      </c>
      <c r="T3" s="313" t="s">
        <v>928</v>
      </c>
      <c r="U3" s="313" t="s">
        <v>3098</v>
      </c>
      <c r="V3" s="313" t="s">
        <v>3099</v>
      </c>
      <c r="W3" s="313" t="s">
        <v>11</v>
      </c>
      <c r="X3" s="313" t="s">
        <v>12</v>
      </c>
      <c r="Y3" s="313" t="s">
        <v>13</v>
      </c>
      <c r="Z3" s="313" t="s">
        <v>14</v>
      </c>
      <c r="AA3" s="313" t="s">
        <v>15</v>
      </c>
      <c r="AB3" s="312"/>
      <c r="AC3" s="312"/>
    </row>
    <row r="4" spans="1:29" s="11" customFormat="1" ht="82.5" customHeight="1" x14ac:dyDescent="0.25">
      <c r="A4" s="308"/>
      <c r="B4" s="314"/>
      <c r="C4" s="16" t="s">
        <v>932</v>
      </c>
      <c r="D4" s="16" t="s">
        <v>933</v>
      </c>
      <c r="E4" s="314"/>
      <c r="F4" s="314"/>
      <c r="G4" s="314"/>
      <c r="H4" s="314"/>
      <c r="I4" s="229" t="s">
        <v>3519</v>
      </c>
      <c r="J4" s="229" t="s">
        <v>3522</v>
      </c>
      <c r="K4" s="229" t="s">
        <v>3520</v>
      </c>
      <c r="L4" s="229" t="s">
        <v>3519</v>
      </c>
      <c r="M4" s="229" t="s">
        <v>3522</v>
      </c>
      <c r="N4" s="229" t="s">
        <v>3520</v>
      </c>
      <c r="O4" s="316"/>
      <c r="P4" s="316"/>
      <c r="Q4" s="314"/>
      <c r="R4" s="314"/>
      <c r="S4" s="314"/>
      <c r="T4" s="314"/>
      <c r="U4" s="314"/>
      <c r="V4" s="314"/>
      <c r="W4" s="314"/>
      <c r="X4" s="314"/>
      <c r="Y4" s="314"/>
      <c r="Z4" s="314"/>
      <c r="AA4" s="314"/>
      <c r="AB4" s="312"/>
      <c r="AC4" s="312"/>
    </row>
    <row r="5" spans="1:29" s="11" customFormat="1" ht="22.5" customHeight="1" x14ac:dyDescent="0.25">
      <c r="A5" s="12">
        <v>1</v>
      </c>
      <c r="B5" s="16">
        <v>2</v>
      </c>
      <c r="C5" s="16">
        <v>3</v>
      </c>
      <c r="D5" s="16">
        <v>4</v>
      </c>
      <c r="E5" s="16">
        <v>5</v>
      </c>
      <c r="F5" s="16">
        <v>6</v>
      </c>
      <c r="G5" s="16">
        <v>7</v>
      </c>
      <c r="H5" s="227">
        <v>8</v>
      </c>
      <c r="I5" s="227">
        <v>9</v>
      </c>
      <c r="J5" s="227">
        <v>10</v>
      </c>
      <c r="K5" s="227">
        <v>11</v>
      </c>
      <c r="L5" s="227">
        <v>12</v>
      </c>
      <c r="M5" s="227">
        <v>13</v>
      </c>
      <c r="N5" s="227">
        <v>14</v>
      </c>
      <c r="O5" s="227">
        <v>15</v>
      </c>
      <c r="P5" s="227">
        <v>16</v>
      </c>
      <c r="Q5" s="227">
        <v>17</v>
      </c>
      <c r="R5" s="227">
        <v>18</v>
      </c>
      <c r="S5" s="227">
        <v>19</v>
      </c>
      <c r="T5" s="227">
        <v>20</v>
      </c>
      <c r="U5" s="227">
        <v>21</v>
      </c>
      <c r="V5" s="227">
        <v>22</v>
      </c>
      <c r="W5" s="227">
        <v>23</v>
      </c>
      <c r="X5" s="227">
        <v>24</v>
      </c>
      <c r="Y5" s="227">
        <v>25</v>
      </c>
      <c r="Z5" s="227">
        <v>26</v>
      </c>
      <c r="AA5" s="227">
        <v>27</v>
      </c>
      <c r="AB5" s="227">
        <v>28</v>
      </c>
      <c r="AC5" s="227">
        <v>29</v>
      </c>
    </row>
    <row r="6" spans="1:29" ht="15.75" customHeight="1" x14ac:dyDescent="0.25">
      <c r="A6" s="355" t="s">
        <v>1641</v>
      </c>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7"/>
      <c r="AB6" s="113"/>
      <c r="AC6" s="113"/>
    </row>
    <row r="7" spans="1:29" s="29" customFormat="1" ht="38.25" customHeight="1" x14ac:dyDescent="0.25">
      <c r="A7" s="6">
        <v>1</v>
      </c>
      <c r="B7" s="24" t="s">
        <v>1644</v>
      </c>
      <c r="C7" s="1" t="s">
        <v>1645</v>
      </c>
      <c r="D7" s="1" t="s">
        <v>1646</v>
      </c>
      <c r="E7" s="1"/>
      <c r="F7" s="1" t="s">
        <v>1647</v>
      </c>
      <c r="G7" s="1"/>
      <c r="H7" s="6"/>
      <c r="I7" s="1">
        <v>2</v>
      </c>
      <c r="J7" s="217"/>
      <c r="K7" s="217"/>
      <c r="L7" s="1" t="s">
        <v>1647</v>
      </c>
      <c r="M7" s="217"/>
      <c r="N7" s="217"/>
      <c r="O7" s="43">
        <f>P7/I7</f>
        <v>1.125</v>
      </c>
      <c r="P7" s="43">
        <v>2.25</v>
      </c>
      <c r="Q7" s="1" t="s">
        <v>2828</v>
      </c>
      <c r="R7" s="1" t="s">
        <v>153</v>
      </c>
      <c r="S7" s="26"/>
      <c r="T7" s="26"/>
      <c r="U7" s="26"/>
      <c r="V7" s="26"/>
      <c r="W7" s="4" t="s">
        <v>1642</v>
      </c>
      <c r="X7" s="28">
        <v>1106511000023</v>
      </c>
      <c r="Y7" s="6" t="s">
        <v>1643</v>
      </c>
      <c r="Z7" s="2" t="s">
        <v>1648</v>
      </c>
      <c r="AA7" s="4"/>
      <c r="AB7" s="120"/>
      <c r="AC7" s="120"/>
    </row>
    <row r="8" spans="1:29" s="29" customFormat="1" ht="38.25" customHeight="1" x14ac:dyDescent="0.25">
      <c r="A8" s="6">
        <v>2</v>
      </c>
      <c r="B8" s="24" t="s">
        <v>1649</v>
      </c>
      <c r="C8" s="1" t="s">
        <v>1650</v>
      </c>
      <c r="D8" s="1" t="s">
        <v>1651</v>
      </c>
      <c r="E8" s="1"/>
      <c r="F8" s="1" t="s">
        <v>1647</v>
      </c>
      <c r="G8" s="1"/>
      <c r="H8" s="6"/>
      <c r="I8" s="1">
        <v>5</v>
      </c>
      <c r="J8" s="217"/>
      <c r="K8" s="217"/>
      <c r="L8" s="1" t="s">
        <v>1647</v>
      </c>
      <c r="M8" s="217"/>
      <c r="N8" s="217"/>
      <c r="O8" s="43">
        <f t="shared" ref="O8:O34" si="0">P8/I8</f>
        <v>0.75</v>
      </c>
      <c r="P8" s="43">
        <v>3.75</v>
      </c>
      <c r="Q8" s="1" t="s">
        <v>2828</v>
      </c>
      <c r="R8" s="1" t="s">
        <v>153</v>
      </c>
      <c r="S8" s="1"/>
      <c r="T8" s="1"/>
      <c r="U8" s="1"/>
      <c r="V8" s="6"/>
      <c r="W8" s="4" t="s">
        <v>1642</v>
      </c>
      <c r="X8" s="28">
        <v>1106511000023</v>
      </c>
      <c r="Y8" s="6" t="s">
        <v>1643</v>
      </c>
      <c r="Z8" s="2" t="s">
        <v>1648</v>
      </c>
      <c r="AA8" s="7"/>
      <c r="AB8" s="120"/>
      <c r="AC8" s="120"/>
    </row>
    <row r="9" spans="1:29" s="29" customFormat="1" ht="38.25" customHeight="1" x14ac:dyDescent="0.25">
      <c r="A9" s="6">
        <v>3</v>
      </c>
      <c r="B9" s="7" t="s">
        <v>1652</v>
      </c>
      <c r="C9" s="1" t="s">
        <v>1653</v>
      </c>
      <c r="D9" s="1" t="s">
        <v>1654</v>
      </c>
      <c r="E9" s="1"/>
      <c r="F9" s="1" t="s">
        <v>1647</v>
      </c>
      <c r="G9" s="1"/>
      <c r="H9" s="6"/>
      <c r="I9" s="1">
        <v>5</v>
      </c>
      <c r="J9" s="217"/>
      <c r="K9" s="217"/>
      <c r="L9" s="1" t="s">
        <v>1647</v>
      </c>
      <c r="M9" s="217"/>
      <c r="N9" s="217"/>
      <c r="O9" s="43">
        <f t="shared" si="0"/>
        <v>0.75</v>
      </c>
      <c r="P9" s="43">
        <v>3.75</v>
      </c>
      <c r="Q9" s="1" t="s">
        <v>2828</v>
      </c>
      <c r="R9" s="1" t="s">
        <v>153</v>
      </c>
      <c r="S9" s="1"/>
      <c r="T9" s="1"/>
      <c r="U9" s="1"/>
      <c r="V9" s="6"/>
      <c r="W9" s="4" t="s">
        <v>1642</v>
      </c>
      <c r="X9" s="28">
        <v>1106511000023</v>
      </c>
      <c r="Y9" s="6" t="s">
        <v>1643</v>
      </c>
      <c r="Z9" s="2" t="s">
        <v>1648</v>
      </c>
      <c r="AA9" s="7"/>
      <c r="AB9" s="120"/>
      <c r="AC9" s="120"/>
    </row>
    <row r="10" spans="1:29" s="29" customFormat="1" ht="38.25" customHeight="1" x14ac:dyDescent="0.25">
      <c r="A10" s="6">
        <v>4</v>
      </c>
      <c r="B10" s="24" t="s">
        <v>1655</v>
      </c>
      <c r="C10" s="1" t="s">
        <v>1656</v>
      </c>
      <c r="D10" s="1" t="s">
        <v>1657</v>
      </c>
      <c r="E10" s="1"/>
      <c r="F10" s="1" t="s">
        <v>1647</v>
      </c>
      <c r="G10" s="1"/>
      <c r="H10" s="6"/>
      <c r="I10" s="1">
        <v>7</v>
      </c>
      <c r="J10" s="217"/>
      <c r="K10" s="217"/>
      <c r="L10" s="1" t="s">
        <v>1647</v>
      </c>
      <c r="M10" s="217"/>
      <c r="N10" s="217"/>
      <c r="O10" s="43">
        <f t="shared" si="0"/>
        <v>0.75</v>
      </c>
      <c r="P10" s="43">
        <v>5.25</v>
      </c>
      <c r="Q10" s="1" t="s">
        <v>2828</v>
      </c>
      <c r="R10" s="1" t="s">
        <v>153</v>
      </c>
      <c r="S10" s="1"/>
      <c r="T10" s="1"/>
      <c r="U10" s="1"/>
      <c r="V10" s="6"/>
      <c r="W10" s="4" t="s">
        <v>1642</v>
      </c>
      <c r="X10" s="28">
        <v>1106511000023</v>
      </c>
      <c r="Y10" s="6" t="s">
        <v>1643</v>
      </c>
      <c r="Z10" s="2" t="s">
        <v>1648</v>
      </c>
      <c r="AA10" s="7"/>
      <c r="AB10" s="120"/>
      <c r="AC10" s="120"/>
    </row>
    <row r="11" spans="1:29" s="29" customFormat="1" ht="38.25" customHeight="1" x14ac:dyDescent="0.25">
      <c r="A11" s="6">
        <v>5</v>
      </c>
      <c r="B11" s="24" t="s">
        <v>1658</v>
      </c>
      <c r="C11" s="1" t="s">
        <v>1659</v>
      </c>
      <c r="D11" s="1" t="s">
        <v>1660</v>
      </c>
      <c r="E11" s="1"/>
      <c r="F11" s="1" t="s">
        <v>1647</v>
      </c>
      <c r="G11" s="1"/>
      <c r="H11" s="6"/>
      <c r="I11" s="1">
        <v>6</v>
      </c>
      <c r="J11" s="217"/>
      <c r="K11" s="217"/>
      <c r="L11" s="1" t="s">
        <v>1647</v>
      </c>
      <c r="M11" s="217"/>
      <c r="N11" s="217"/>
      <c r="O11" s="43">
        <f t="shared" si="0"/>
        <v>0.75</v>
      </c>
      <c r="P11" s="43">
        <v>4.5</v>
      </c>
      <c r="Q11" s="1" t="s">
        <v>2828</v>
      </c>
      <c r="R11" s="1" t="s">
        <v>153</v>
      </c>
      <c r="S11" s="1"/>
      <c r="T11" s="1"/>
      <c r="U11" s="1"/>
      <c r="V11" s="6"/>
      <c r="W11" s="4" t="s">
        <v>1642</v>
      </c>
      <c r="X11" s="28">
        <v>1106511000023</v>
      </c>
      <c r="Y11" s="6" t="s">
        <v>1643</v>
      </c>
      <c r="Z11" s="2" t="s">
        <v>1648</v>
      </c>
      <c r="AA11" s="7"/>
      <c r="AB11" s="120"/>
      <c r="AC11" s="120"/>
    </row>
    <row r="12" spans="1:29" s="29" customFormat="1" ht="38.25" customHeight="1" x14ac:dyDescent="0.25">
      <c r="A12" s="6">
        <v>6</v>
      </c>
      <c r="B12" s="24" t="s">
        <v>1661</v>
      </c>
      <c r="C12" s="1" t="s">
        <v>1662</v>
      </c>
      <c r="D12" s="1" t="s">
        <v>1663</v>
      </c>
      <c r="E12" s="1"/>
      <c r="F12" s="1" t="s">
        <v>1647</v>
      </c>
      <c r="G12" s="1"/>
      <c r="H12" s="6"/>
      <c r="I12" s="1">
        <v>6</v>
      </c>
      <c r="J12" s="217"/>
      <c r="K12" s="217"/>
      <c r="L12" s="1" t="s">
        <v>1647</v>
      </c>
      <c r="M12" s="217"/>
      <c r="N12" s="217"/>
      <c r="O12" s="43">
        <f t="shared" si="0"/>
        <v>0.75</v>
      </c>
      <c r="P12" s="43">
        <v>4.5</v>
      </c>
      <c r="Q12" s="1" t="s">
        <v>2828</v>
      </c>
      <c r="R12" s="1" t="s">
        <v>153</v>
      </c>
      <c r="S12" s="1"/>
      <c r="T12" s="1"/>
      <c r="U12" s="1"/>
      <c r="V12" s="6"/>
      <c r="W12" s="4" t="s">
        <v>1642</v>
      </c>
      <c r="X12" s="28">
        <v>1106511000023</v>
      </c>
      <c r="Y12" s="6" t="s">
        <v>1643</v>
      </c>
      <c r="Z12" s="2" t="s">
        <v>1648</v>
      </c>
      <c r="AA12" s="7"/>
      <c r="AB12" s="120"/>
      <c r="AC12" s="120"/>
    </row>
    <row r="13" spans="1:29" s="29" customFormat="1" ht="38.25" customHeight="1" x14ac:dyDescent="0.25">
      <c r="A13" s="6">
        <v>7</v>
      </c>
      <c r="B13" s="24" t="s">
        <v>1664</v>
      </c>
      <c r="C13" s="1" t="s">
        <v>1665</v>
      </c>
      <c r="D13" s="1" t="s">
        <v>1666</v>
      </c>
      <c r="E13" s="1"/>
      <c r="F13" s="1" t="s">
        <v>1647</v>
      </c>
      <c r="G13" s="1"/>
      <c r="H13" s="6"/>
      <c r="I13" s="1">
        <v>5</v>
      </c>
      <c r="J13" s="217"/>
      <c r="K13" s="217"/>
      <c r="L13" s="1" t="s">
        <v>1647</v>
      </c>
      <c r="M13" s="217"/>
      <c r="N13" s="217"/>
      <c r="O13" s="43">
        <f t="shared" si="0"/>
        <v>0.75</v>
      </c>
      <c r="P13" s="43">
        <v>3.75</v>
      </c>
      <c r="Q13" s="1" t="s">
        <v>2828</v>
      </c>
      <c r="R13" s="1" t="s">
        <v>153</v>
      </c>
      <c r="S13" s="1"/>
      <c r="T13" s="1"/>
      <c r="U13" s="1"/>
      <c r="V13" s="6"/>
      <c r="W13" s="4" t="s">
        <v>1642</v>
      </c>
      <c r="X13" s="28">
        <v>1106511000023</v>
      </c>
      <c r="Y13" s="6" t="s">
        <v>1643</v>
      </c>
      <c r="Z13" s="2" t="s">
        <v>1648</v>
      </c>
      <c r="AA13" s="7"/>
      <c r="AB13" s="120"/>
      <c r="AC13" s="120"/>
    </row>
    <row r="14" spans="1:29" s="29" customFormat="1" ht="38.25" customHeight="1" x14ac:dyDescent="0.25">
      <c r="A14" s="6">
        <v>8</v>
      </c>
      <c r="B14" s="24" t="s">
        <v>1667</v>
      </c>
      <c r="C14" s="1" t="s">
        <v>1668</v>
      </c>
      <c r="D14" s="1" t="s">
        <v>1669</v>
      </c>
      <c r="E14" s="1"/>
      <c r="F14" s="1" t="s">
        <v>1647</v>
      </c>
      <c r="G14" s="1"/>
      <c r="H14" s="6"/>
      <c r="I14" s="1">
        <v>4</v>
      </c>
      <c r="J14" s="217"/>
      <c r="K14" s="217"/>
      <c r="L14" s="1" t="s">
        <v>1647</v>
      </c>
      <c r="M14" s="217"/>
      <c r="N14" s="217"/>
      <c r="O14" s="43">
        <f t="shared" si="0"/>
        <v>0.75</v>
      </c>
      <c r="P14" s="43">
        <v>3</v>
      </c>
      <c r="Q14" s="1" t="s">
        <v>2828</v>
      </c>
      <c r="R14" s="1" t="s">
        <v>153</v>
      </c>
      <c r="S14" s="1"/>
      <c r="T14" s="1"/>
      <c r="U14" s="1"/>
      <c r="V14" s="6"/>
      <c r="W14" s="4" t="s">
        <v>1642</v>
      </c>
      <c r="X14" s="28">
        <v>1106511000023</v>
      </c>
      <c r="Y14" s="6" t="s">
        <v>1643</v>
      </c>
      <c r="Z14" s="2" t="s">
        <v>1648</v>
      </c>
      <c r="AA14" s="7"/>
      <c r="AB14" s="120"/>
      <c r="AC14" s="120"/>
    </row>
    <row r="15" spans="1:29" s="29" customFormat="1" ht="38.25" customHeight="1" x14ac:dyDescent="0.25">
      <c r="A15" s="6">
        <v>9</v>
      </c>
      <c r="B15" s="24" t="s">
        <v>1670</v>
      </c>
      <c r="C15" s="1" t="s">
        <v>1671</v>
      </c>
      <c r="D15" s="1" t="s">
        <v>1672</v>
      </c>
      <c r="E15" s="1"/>
      <c r="F15" s="1" t="s">
        <v>1647</v>
      </c>
      <c r="G15" s="1"/>
      <c r="H15" s="6"/>
      <c r="I15" s="1">
        <v>1</v>
      </c>
      <c r="J15" s="217"/>
      <c r="K15" s="217"/>
      <c r="L15" s="1" t="s">
        <v>1647</v>
      </c>
      <c r="M15" s="217"/>
      <c r="N15" s="217"/>
      <c r="O15" s="43">
        <f t="shared" si="0"/>
        <v>0.75</v>
      </c>
      <c r="P15" s="43">
        <v>0.75</v>
      </c>
      <c r="Q15" s="1" t="s">
        <v>2828</v>
      </c>
      <c r="R15" s="1" t="s">
        <v>153</v>
      </c>
      <c r="S15" s="1"/>
      <c r="T15" s="1"/>
      <c r="U15" s="1"/>
      <c r="V15" s="6"/>
      <c r="W15" s="4" t="s">
        <v>1642</v>
      </c>
      <c r="X15" s="28">
        <v>1106511000023</v>
      </c>
      <c r="Y15" s="6" t="s">
        <v>1643</v>
      </c>
      <c r="Z15" s="2" t="s">
        <v>1648</v>
      </c>
      <c r="AA15" s="7"/>
      <c r="AB15" s="120"/>
      <c r="AC15" s="120"/>
    </row>
    <row r="16" spans="1:29" s="29" customFormat="1" ht="38.25" customHeight="1" x14ac:dyDescent="0.25">
      <c r="A16" s="6">
        <v>10</v>
      </c>
      <c r="B16" s="24" t="s">
        <v>1673</v>
      </c>
      <c r="C16" s="1" t="s">
        <v>1674</v>
      </c>
      <c r="D16" s="1" t="s">
        <v>1675</v>
      </c>
      <c r="E16" s="1"/>
      <c r="F16" s="1" t="s">
        <v>1647</v>
      </c>
      <c r="G16" s="1"/>
      <c r="H16" s="6"/>
      <c r="I16" s="1">
        <v>3</v>
      </c>
      <c r="J16" s="217"/>
      <c r="K16" s="217"/>
      <c r="L16" s="1" t="s">
        <v>1647</v>
      </c>
      <c r="M16" s="217"/>
      <c r="N16" s="217"/>
      <c r="O16" s="43">
        <f t="shared" si="0"/>
        <v>0.75</v>
      </c>
      <c r="P16" s="43">
        <v>2.25</v>
      </c>
      <c r="Q16" s="1" t="s">
        <v>2828</v>
      </c>
      <c r="R16" s="1" t="s">
        <v>153</v>
      </c>
      <c r="S16" s="1"/>
      <c r="T16" s="1"/>
      <c r="U16" s="1"/>
      <c r="V16" s="6"/>
      <c r="W16" s="4" t="s">
        <v>1642</v>
      </c>
      <c r="X16" s="28">
        <v>1106511000023</v>
      </c>
      <c r="Y16" s="6" t="s">
        <v>1643</v>
      </c>
      <c r="Z16" s="2" t="s">
        <v>1648</v>
      </c>
      <c r="AA16" s="7"/>
      <c r="AB16" s="120"/>
      <c r="AC16" s="120"/>
    </row>
    <row r="17" spans="1:29" s="29" customFormat="1" ht="38.25" customHeight="1" x14ac:dyDescent="0.25">
      <c r="A17" s="6">
        <v>11</v>
      </c>
      <c r="B17" s="24" t="s">
        <v>1676</v>
      </c>
      <c r="C17" s="1" t="s">
        <v>1677</v>
      </c>
      <c r="D17" s="1" t="s">
        <v>1678</v>
      </c>
      <c r="E17" s="1"/>
      <c r="F17" s="1" t="s">
        <v>1647</v>
      </c>
      <c r="G17" s="1"/>
      <c r="H17" s="6"/>
      <c r="I17" s="1">
        <v>4</v>
      </c>
      <c r="J17" s="217"/>
      <c r="K17" s="217"/>
      <c r="L17" s="1" t="s">
        <v>1647</v>
      </c>
      <c r="M17" s="217"/>
      <c r="N17" s="217"/>
      <c r="O17" s="43">
        <f t="shared" si="0"/>
        <v>0.7</v>
      </c>
      <c r="P17" s="43">
        <v>2.8</v>
      </c>
      <c r="Q17" s="1" t="s">
        <v>2828</v>
      </c>
      <c r="R17" s="1" t="s">
        <v>153</v>
      </c>
      <c r="S17" s="1"/>
      <c r="T17" s="1"/>
      <c r="U17" s="1"/>
      <c r="V17" s="6"/>
      <c r="W17" s="4" t="s">
        <v>1642</v>
      </c>
      <c r="X17" s="28">
        <v>1106511000023</v>
      </c>
      <c r="Y17" s="6" t="s">
        <v>1643</v>
      </c>
      <c r="Z17" s="2" t="s">
        <v>1648</v>
      </c>
      <c r="AA17" s="7"/>
      <c r="AB17" s="120"/>
      <c r="AC17" s="120"/>
    </row>
    <row r="18" spans="1:29" s="29" customFormat="1" ht="38.25" customHeight="1" x14ac:dyDescent="0.25">
      <c r="A18" s="6">
        <v>12</v>
      </c>
      <c r="B18" s="24" t="s">
        <v>1679</v>
      </c>
      <c r="C18" s="1" t="s">
        <v>1680</v>
      </c>
      <c r="D18" s="1" t="s">
        <v>1681</v>
      </c>
      <c r="E18" s="1"/>
      <c r="F18" s="1" t="s">
        <v>1647</v>
      </c>
      <c r="G18" s="1"/>
      <c r="H18" s="6"/>
      <c r="I18" s="1">
        <v>5</v>
      </c>
      <c r="J18" s="217"/>
      <c r="K18" s="217"/>
      <c r="L18" s="1" t="s">
        <v>1647</v>
      </c>
      <c r="M18" s="217"/>
      <c r="N18" s="217"/>
      <c r="O18" s="43">
        <f t="shared" si="0"/>
        <v>0.7</v>
      </c>
      <c r="P18" s="43">
        <v>3.5</v>
      </c>
      <c r="Q18" s="1" t="s">
        <v>2828</v>
      </c>
      <c r="R18" s="1" t="s">
        <v>153</v>
      </c>
      <c r="S18" s="1"/>
      <c r="T18" s="1"/>
      <c r="U18" s="1"/>
      <c r="V18" s="6"/>
      <c r="W18" s="4" t="s">
        <v>1642</v>
      </c>
      <c r="X18" s="28">
        <v>1106511000023</v>
      </c>
      <c r="Y18" s="6" t="s">
        <v>1643</v>
      </c>
      <c r="Z18" s="2" t="s">
        <v>1648</v>
      </c>
      <c r="AA18" s="7"/>
      <c r="AB18" s="120"/>
      <c r="AC18" s="120"/>
    </row>
    <row r="19" spans="1:29" s="29" customFormat="1" ht="38.25" customHeight="1" x14ac:dyDescent="0.25">
      <c r="A19" s="6">
        <v>13</v>
      </c>
      <c r="B19" s="24" t="s">
        <v>1682</v>
      </c>
      <c r="C19" s="1" t="s">
        <v>1683</v>
      </c>
      <c r="D19" s="1" t="s">
        <v>1684</v>
      </c>
      <c r="E19" s="1"/>
      <c r="F19" s="1" t="s">
        <v>1647</v>
      </c>
      <c r="G19" s="1"/>
      <c r="H19" s="6"/>
      <c r="I19" s="1">
        <v>4</v>
      </c>
      <c r="J19" s="217"/>
      <c r="K19" s="217"/>
      <c r="L19" s="1" t="s">
        <v>1647</v>
      </c>
      <c r="M19" s="217"/>
      <c r="N19" s="217"/>
      <c r="O19" s="43">
        <f t="shared" si="0"/>
        <v>0.7</v>
      </c>
      <c r="P19" s="43">
        <v>2.8</v>
      </c>
      <c r="Q19" s="1" t="s">
        <v>2828</v>
      </c>
      <c r="R19" s="1" t="s">
        <v>153</v>
      </c>
      <c r="S19" s="1"/>
      <c r="T19" s="1"/>
      <c r="U19" s="1"/>
      <c r="V19" s="6"/>
      <c r="W19" s="4" t="s">
        <v>1642</v>
      </c>
      <c r="X19" s="28">
        <v>1106511000023</v>
      </c>
      <c r="Y19" s="6" t="s">
        <v>1643</v>
      </c>
      <c r="Z19" s="2" t="s">
        <v>1648</v>
      </c>
      <c r="AA19" s="7"/>
      <c r="AB19" s="120"/>
      <c r="AC19" s="120"/>
    </row>
    <row r="20" spans="1:29" s="29" customFormat="1" ht="38.25" customHeight="1" x14ac:dyDescent="0.25">
      <c r="A20" s="6">
        <v>14</v>
      </c>
      <c r="B20" s="24" t="s">
        <v>1685</v>
      </c>
      <c r="C20" s="1" t="s">
        <v>1686</v>
      </c>
      <c r="D20" s="1" t="s">
        <v>1687</v>
      </c>
      <c r="E20" s="1"/>
      <c r="F20" s="1" t="s">
        <v>1647</v>
      </c>
      <c r="G20" s="1"/>
      <c r="H20" s="6"/>
      <c r="I20" s="1">
        <v>2</v>
      </c>
      <c r="J20" s="217"/>
      <c r="K20" s="217"/>
      <c r="L20" s="1" t="s">
        <v>1647</v>
      </c>
      <c r="M20" s="217"/>
      <c r="N20" s="217"/>
      <c r="O20" s="43">
        <f t="shared" si="0"/>
        <v>0.7</v>
      </c>
      <c r="P20" s="43">
        <v>1.4</v>
      </c>
      <c r="Q20" s="1" t="s">
        <v>2828</v>
      </c>
      <c r="R20" s="1" t="s">
        <v>153</v>
      </c>
      <c r="S20" s="1"/>
      <c r="T20" s="1"/>
      <c r="U20" s="1"/>
      <c r="V20" s="6"/>
      <c r="W20" s="4" t="s">
        <v>1642</v>
      </c>
      <c r="X20" s="28">
        <v>1106511000023</v>
      </c>
      <c r="Y20" s="6" t="s">
        <v>1643</v>
      </c>
      <c r="Z20" s="2" t="s">
        <v>1648</v>
      </c>
      <c r="AA20" s="7"/>
      <c r="AB20" s="120"/>
      <c r="AC20" s="120"/>
    </row>
    <row r="21" spans="1:29" s="29" customFormat="1" ht="38.25" customHeight="1" x14ac:dyDescent="0.25">
      <c r="A21" s="6">
        <v>15</v>
      </c>
      <c r="B21" s="24" t="s">
        <v>1688</v>
      </c>
      <c r="C21" s="1"/>
      <c r="D21" s="1"/>
      <c r="E21" s="1"/>
      <c r="F21" s="1" t="s">
        <v>1647</v>
      </c>
      <c r="G21" s="1"/>
      <c r="H21" s="6"/>
      <c r="I21" s="1">
        <v>1</v>
      </c>
      <c r="J21" s="217"/>
      <c r="K21" s="217"/>
      <c r="L21" s="1" t="s">
        <v>1647</v>
      </c>
      <c r="M21" s="217"/>
      <c r="N21" s="217"/>
      <c r="O21" s="43">
        <f t="shared" si="0"/>
        <v>0.65</v>
      </c>
      <c r="P21" s="43">
        <v>0.65</v>
      </c>
      <c r="Q21" s="1" t="s">
        <v>2828</v>
      </c>
      <c r="R21" s="1" t="s">
        <v>153</v>
      </c>
      <c r="S21" s="1"/>
      <c r="T21" s="1"/>
      <c r="U21" s="1"/>
      <c r="V21" s="6"/>
      <c r="W21" s="4" t="s">
        <v>1642</v>
      </c>
      <c r="X21" s="28">
        <v>1106511000023</v>
      </c>
      <c r="Y21" s="6" t="s">
        <v>1643</v>
      </c>
      <c r="Z21" s="2" t="s">
        <v>1648</v>
      </c>
      <c r="AA21" s="7"/>
      <c r="AB21" s="120"/>
      <c r="AC21" s="120"/>
    </row>
    <row r="22" spans="1:29" s="29" customFormat="1" ht="38.25" customHeight="1" x14ac:dyDescent="0.25">
      <c r="A22" s="6">
        <v>16</v>
      </c>
      <c r="B22" s="24" t="s">
        <v>1689</v>
      </c>
      <c r="C22" s="1" t="s">
        <v>1690</v>
      </c>
      <c r="D22" s="1" t="s">
        <v>1691</v>
      </c>
      <c r="E22" s="1"/>
      <c r="F22" s="1" t="s">
        <v>1647</v>
      </c>
      <c r="G22" s="1"/>
      <c r="H22" s="6"/>
      <c r="I22" s="1">
        <v>3</v>
      </c>
      <c r="J22" s="217"/>
      <c r="K22" s="217"/>
      <c r="L22" s="1" t="s">
        <v>1647</v>
      </c>
      <c r="M22" s="217"/>
      <c r="N22" s="217"/>
      <c r="O22" s="43">
        <f t="shared" si="0"/>
        <v>0.70000000000000007</v>
      </c>
      <c r="P22" s="43">
        <v>2.1</v>
      </c>
      <c r="Q22" s="1" t="s">
        <v>2828</v>
      </c>
      <c r="R22" s="1" t="s">
        <v>153</v>
      </c>
      <c r="S22" s="1"/>
      <c r="T22" s="1"/>
      <c r="U22" s="1"/>
      <c r="V22" s="6"/>
      <c r="W22" s="4" t="s">
        <v>1642</v>
      </c>
      <c r="X22" s="28">
        <v>1106511000023</v>
      </c>
      <c r="Y22" s="6" t="s">
        <v>1643</v>
      </c>
      <c r="Z22" s="2" t="s">
        <v>1648</v>
      </c>
      <c r="AA22" s="7"/>
      <c r="AB22" s="120"/>
      <c r="AC22" s="120"/>
    </row>
    <row r="23" spans="1:29" s="29" customFormat="1" ht="38.25" customHeight="1" x14ac:dyDescent="0.25">
      <c r="A23" s="6">
        <v>17</v>
      </c>
      <c r="B23" s="24" t="s">
        <v>1692</v>
      </c>
      <c r="C23" s="1" t="s">
        <v>1693</v>
      </c>
      <c r="D23" s="1" t="s">
        <v>1694</v>
      </c>
      <c r="E23" s="1"/>
      <c r="F23" s="1" t="s">
        <v>1647</v>
      </c>
      <c r="G23" s="1"/>
      <c r="H23" s="6"/>
      <c r="I23" s="1">
        <v>1</v>
      </c>
      <c r="J23" s="217"/>
      <c r="K23" s="217"/>
      <c r="L23" s="1" t="s">
        <v>1647</v>
      </c>
      <c r="M23" s="217"/>
      <c r="N23" s="217"/>
      <c r="O23" s="43">
        <f t="shared" si="0"/>
        <v>0.65</v>
      </c>
      <c r="P23" s="43">
        <v>0.65</v>
      </c>
      <c r="Q23" s="1" t="s">
        <v>2828</v>
      </c>
      <c r="R23" s="1" t="s">
        <v>153</v>
      </c>
      <c r="S23" s="1"/>
      <c r="T23" s="1"/>
      <c r="U23" s="1"/>
      <c r="V23" s="6"/>
      <c r="W23" s="4" t="s">
        <v>1642</v>
      </c>
      <c r="X23" s="28">
        <v>1106511000023</v>
      </c>
      <c r="Y23" s="6" t="s">
        <v>1643</v>
      </c>
      <c r="Z23" s="2" t="s">
        <v>1648</v>
      </c>
      <c r="AA23" s="7"/>
      <c r="AB23" s="120"/>
      <c r="AC23" s="120"/>
    </row>
    <row r="24" spans="1:29" s="29" customFormat="1" ht="38.25" customHeight="1" x14ac:dyDescent="0.25">
      <c r="A24" s="6">
        <v>18</v>
      </c>
      <c r="B24" s="24" t="s">
        <v>1695</v>
      </c>
      <c r="C24" s="1" t="s">
        <v>1696</v>
      </c>
      <c r="D24" s="1" t="s">
        <v>1697</v>
      </c>
      <c r="E24" s="1"/>
      <c r="F24" s="1" t="s">
        <v>1647</v>
      </c>
      <c r="G24" s="1"/>
      <c r="H24" s="6"/>
      <c r="I24" s="1">
        <v>4</v>
      </c>
      <c r="J24" s="217"/>
      <c r="K24" s="217"/>
      <c r="L24" s="1" t="s">
        <v>1647</v>
      </c>
      <c r="M24" s="217"/>
      <c r="N24" s="217"/>
      <c r="O24" s="43">
        <f t="shared" si="0"/>
        <v>0.65</v>
      </c>
      <c r="P24" s="43">
        <v>2.6</v>
      </c>
      <c r="Q24" s="1" t="s">
        <v>2828</v>
      </c>
      <c r="R24" s="1" t="s">
        <v>153</v>
      </c>
      <c r="S24" s="1"/>
      <c r="T24" s="1"/>
      <c r="U24" s="1"/>
      <c r="V24" s="6"/>
      <c r="W24" s="4" t="s">
        <v>1642</v>
      </c>
      <c r="X24" s="28">
        <v>1106511000023</v>
      </c>
      <c r="Y24" s="6" t="s">
        <v>1643</v>
      </c>
      <c r="Z24" s="2" t="s">
        <v>1648</v>
      </c>
      <c r="AA24" s="7"/>
      <c r="AB24" s="120"/>
      <c r="AC24" s="120"/>
    </row>
    <row r="25" spans="1:29" s="29" customFormat="1" ht="38.25" customHeight="1" x14ac:dyDescent="0.25">
      <c r="A25" s="6">
        <v>19</v>
      </c>
      <c r="B25" s="24" t="s">
        <v>1698</v>
      </c>
      <c r="C25" s="1" t="s">
        <v>1699</v>
      </c>
      <c r="D25" s="1" t="s">
        <v>1700</v>
      </c>
      <c r="E25" s="1"/>
      <c r="F25" s="1" t="s">
        <v>1647</v>
      </c>
      <c r="G25" s="1"/>
      <c r="H25" s="6"/>
      <c r="I25" s="1">
        <v>3</v>
      </c>
      <c r="J25" s="217"/>
      <c r="K25" s="217"/>
      <c r="L25" s="1" t="s">
        <v>1647</v>
      </c>
      <c r="M25" s="217"/>
      <c r="N25" s="217"/>
      <c r="O25" s="43">
        <f t="shared" si="0"/>
        <v>0.65</v>
      </c>
      <c r="P25" s="43">
        <v>1.95</v>
      </c>
      <c r="Q25" s="1" t="s">
        <v>2828</v>
      </c>
      <c r="R25" s="1" t="s">
        <v>153</v>
      </c>
      <c r="S25" s="1"/>
      <c r="T25" s="1"/>
      <c r="U25" s="1"/>
      <c r="V25" s="6"/>
      <c r="W25" s="4" t="s">
        <v>1642</v>
      </c>
      <c r="X25" s="28">
        <v>1106511000023</v>
      </c>
      <c r="Y25" s="6" t="s">
        <v>1643</v>
      </c>
      <c r="Z25" s="2" t="s">
        <v>1648</v>
      </c>
      <c r="AA25" s="7"/>
      <c r="AB25" s="120"/>
      <c r="AC25" s="120"/>
    </row>
    <row r="26" spans="1:29" s="29" customFormat="1" ht="38.25" customHeight="1" x14ac:dyDescent="0.25">
      <c r="A26" s="6">
        <v>20</v>
      </c>
      <c r="B26" s="24" t="s">
        <v>1701</v>
      </c>
      <c r="C26" s="1" t="s">
        <v>1702</v>
      </c>
      <c r="D26" s="1" t="s">
        <v>1703</v>
      </c>
      <c r="E26" s="1"/>
      <c r="F26" s="1" t="s">
        <v>1647</v>
      </c>
      <c r="G26" s="1"/>
      <c r="H26" s="6"/>
      <c r="I26" s="1">
        <v>5</v>
      </c>
      <c r="J26" s="217"/>
      <c r="K26" s="217"/>
      <c r="L26" s="1" t="s">
        <v>1647</v>
      </c>
      <c r="M26" s="217"/>
      <c r="N26" s="217"/>
      <c r="O26" s="43">
        <f t="shared" si="0"/>
        <v>0.75</v>
      </c>
      <c r="P26" s="43">
        <v>3.75</v>
      </c>
      <c r="Q26" s="1" t="s">
        <v>2828</v>
      </c>
      <c r="R26" s="1" t="s">
        <v>153</v>
      </c>
      <c r="S26" s="1"/>
      <c r="T26" s="1"/>
      <c r="U26" s="1"/>
      <c r="V26" s="6"/>
      <c r="W26" s="4" t="s">
        <v>1642</v>
      </c>
      <c r="X26" s="28">
        <v>1106511000023</v>
      </c>
      <c r="Y26" s="6" t="s">
        <v>1643</v>
      </c>
      <c r="Z26" s="2" t="s">
        <v>1648</v>
      </c>
      <c r="AA26" s="7"/>
      <c r="AB26" s="120"/>
      <c r="AC26" s="120"/>
    </row>
    <row r="27" spans="1:29" s="29" customFormat="1" ht="38.25" customHeight="1" x14ac:dyDescent="0.25">
      <c r="A27" s="6">
        <v>21</v>
      </c>
      <c r="B27" s="24" t="s">
        <v>1704</v>
      </c>
      <c r="C27" s="1" t="s">
        <v>1705</v>
      </c>
      <c r="D27" s="1" t="s">
        <v>1706</v>
      </c>
      <c r="E27" s="1"/>
      <c r="F27" s="1" t="s">
        <v>1647</v>
      </c>
      <c r="G27" s="1"/>
      <c r="H27" s="6"/>
      <c r="I27" s="1">
        <v>3</v>
      </c>
      <c r="J27" s="217"/>
      <c r="K27" s="217"/>
      <c r="L27" s="1" t="s">
        <v>1647</v>
      </c>
      <c r="M27" s="217"/>
      <c r="N27" s="217"/>
      <c r="O27" s="43">
        <f t="shared" si="0"/>
        <v>0.75</v>
      </c>
      <c r="P27" s="43">
        <v>2.25</v>
      </c>
      <c r="Q27" s="1" t="s">
        <v>2828</v>
      </c>
      <c r="R27" s="1" t="s">
        <v>153</v>
      </c>
      <c r="S27" s="1"/>
      <c r="T27" s="1"/>
      <c r="U27" s="1"/>
      <c r="V27" s="6"/>
      <c r="W27" s="4" t="s">
        <v>1642</v>
      </c>
      <c r="X27" s="28">
        <v>1106511000023</v>
      </c>
      <c r="Y27" s="6" t="s">
        <v>1643</v>
      </c>
      <c r="Z27" s="2" t="s">
        <v>1648</v>
      </c>
      <c r="AA27" s="7"/>
      <c r="AB27" s="120"/>
      <c r="AC27" s="120"/>
    </row>
    <row r="28" spans="1:29" s="29" customFormat="1" ht="38.25" customHeight="1" x14ac:dyDescent="0.25">
      <c r="A28" s="6">
        <v>22</v>
      </c>
      <c r="B28" s="24" t="s">
        <v>1707</v>
      </c>
      <c r="C28" s="1" t="s">
        <v>1708</v>
      </c>
      <c r="D28" s="1" t="s">
        <v>1709</v>
      </c>
      <c r="E28" s="1"/>
      <c r="F28" s="1" t="s">
        <v>1647</v>
      </c>
      <c r="G28" s="1"/>
      <c r="H28" s="6"/>
      <c r="I28" s="1">
        <v>3</v>
      </c>
      <c r="J28" s="217"/>
      <c r="K28" s="217"/>
      <c r="L28" s="1" t="s">
        <v>1647</v>
      </c>
      <c r="M28" s="217"/>
      <c r="N28" s="217"/>
      <c r="O28" s="43">
        <f t="shared" si="0"/>
        <v>0.75</v>
      </c>
      <c r="P28" s="43">
        <v>2.25</v>
      </c>
      <c r="Q28" s="1" t="s">
        <v>2828</v>
      </c>
      <c r="R28" s="1" t="s">
        <v>153</v>
      </c>
      <c r="S28" s="1"/>
      <c r="T28" s="1"/>
      <c r="U28" s="1"/>
      <c r="V28" s="6"/>
      <c r="W28" s="4" t="s">
        <v>1642</v>
      </c>
      <c r="X28" s="28">
        <v>1106511000023</v>
      </c>
      <c r="Y28" s="6" t="s">
        <v>1643</v>
      </c>
      <c r="Z28" s="2" t="s">
        <v>1648</v>
      </c>
      <c r="AA28" s="7"/>
      <c r="AB28" s="120"/>
      <c r="AC28" s="120"/>
    </row>
    <row r="29" spans="1:29" s="29" customFormat="1" ht="38.25" customHeight="1" x14ac:dyDescent="0.25">
      <c r="A29" s="6">
        <v>23</v>
      </c>
      <c r="B29" s="24" t="s">
        <v>1710</v>
      </c>
      <c r="C29" s="1" t="s">
        <v>1711</v>
      </c>
      <c r="D29" s="1" t="s">
        <v>1712</v>
      </c>
      <c r="E29" s="1"/>
      <c r="F29" s="1" t="s">
        <v>1647</v>
      </c>
      <c r="G29" s="1"/>
      <c r="H29" s="6"/>
      <c r="I29" s="1">
        <v>3</v>
      </c>
      <c r="J29" s="217"/>
      <c r="K29" s="217"/>
      <c r="L29" s="1" t="s">
        <v>1647</v>
      </c>
      <c r="M29" s="217"/>
      <c r="N29" s="217"/>
      <c r="O29" s="43">
        <f t="shared" si="0"/>
        <v>0.75</v>
      </c>
      <c r="P29" s="43">
        <v>2.25</v>
      </c>
      <c r="Q29" s="1" t="s">
        <v>2828</v>
      </c>
      <c r="R29" s="1" t="s">
        <v>153</v>
      </c>
      <c r="S29" s="1"/>
      <c r="T29" s="1"/>
      <c r="U29" s="1"/>
      <c r="V29" s="6"/>
      <c r="W29" s="4" t="s">
        <v>1642</v>
      </c>
      <c r="X29" s="28">
        <v>1106511000023</v>
      </c>
      <c r="Y29" s="6" t="s">
        <v>1643</v>
      </c>
      <c r="Z29" s="2" t="s">
        <v>1648</v>
      </c>
      <c r="AA29" s="7"/>
      <c r="AB29" s="120"/>
      <c r="AC29" s="120"/>
    </row>
    <row r="30" spans="1:29" s="29" customFormat="1" ht="38.25" customHeight="1" x14ac:dyDescent="0.25">
      <c r="A30" s="6">
        <v>24</v>
      </c>
      <c r="B30" s="24" t="s">
        <v>1713</v>
      </c>
      <c r="C30" s="1" t="s">
        <v>1714</v>
      </c>
      <c r="D30" s="1" t="s">
        <v>1715</v>
      </c>
      <c r="E30" s="1"/>
      <c r="F30" s="1" t="s">
        <v>1647</v>
      </c>
      <c r="G30" s="1"/>
      <c r="H30" s="6"/>
      <c r="I30" s="1">
        <v>4</v>
      </c>
      <c r="J30" s="217"/>
      <c r="K30" s="217"/>
      <c r="L30" s="1" t="s">
        <v>1647</v>
      </c>
      <c r="M30" s="217"/>
      <c r="N30" s="217"/>
      <c r="O30" s="43">
        <f t="shared" si="0"/>
        <v>0.75</v>
      </c>
      <c r="P30" s="43">
        <v>3</v>
      </c>
      <c r="Q30" s="1" t="s">
        <v>2828</v>
      </c>
      <c r="R30" s="1" t="s">
        <v>153</v>
      </c>
      <c r="S30" s="1"/>
      <c r="T30" s="1"/>
      <c r="U30" s="1"/>
      <c r="V30" s="6"/>
      <c r="W30" s="4" t="s">
        <v>1642</v>
      </c>
      <c r="X30" s="28">
        <v>1106511000023</v>
      </c>
      <c r="Y30" s="6" t="s">
        <v>1643</v>
      </c>
      <c r="Z30" s="2" t="s">
        <v>1648</v>
      </c>
      <c r="AA30" s="7"/>
      <c r="AB30" s="120"/>
      <c r="AC30" s="120"/>
    </row>
    <row r="31" spans="1:29" s="29" customFormat="1" ht="38.25" customHeight="1" x14ac:dyDescent="0.25">
      <c r="A31" s="6">
        <v>25</v>
      </c>
      <c r="B31" s="24" t="s">
        <v>1716</v>
      </c>
      <c r="C31" s="1" t="s">
        <v>1717</v>
      </c>
      <c r="D31" s="1" t="s">
        <v>1718</v>
      </c>
      <c r="E31" s="1"/>
      <c r="F31" s="1" t="s">
        <v>1647</v>
      </c>
      <c r="G31" s="1"/>
      <c r="H31" s="6"/>
      <c r="I31" s="1">
        <v>3</v>
      </c>
      <c r="J31" s="217"/>
      <c r="K31" s="217"/>
      <c r="L31" s="1" t="s">
        <v>1647</v>
      </c>
      <c r="M31" s="217"/>
      <c r="N31" s="217"/>
      <c r="O31" s="43">
        <f t="shared" si="0"/>
        <v>0.75</v>
      </c>
      <c r="P31" s="43">
        <v>2.25</v>
      </c>
      <c r="Q31" s="1" t="s">
        <v>2828</v>
      </c>
      <c r="R31" s="1" t="s">
        <v>153</v>
      </c>
      <c r="S31" s="1"/>
      <c r="T31" s="1"/>
      <c r="U31" s="1"/>
      <c r="V31" s="6"/>
      <c r="W31" s="4" t="s">
        <v>1642</v>
      </c>
      <c r="X31" s="28">
        <v>1106511000023</v>
      </c>
      <c r="Y31" s="6" t="s">
        <v>1643</v>
      </c>
      <c r="Z31" s="2" t="s">
        <v>1648</v>
      </c>
      <c r="AA31" s="7"/>
      <c r="AB31" s="120"/>
      <c r="AC31" s="120"/>
    </row>
    <row r="32" spans="1:29" s="29" customFormat="1" ht="38.25" customHeight="1" x14ac:dyDescent="0.25">
      <c r="A32" s="6">
        <v>26</v>
      </c>
      <c r="B32" s="24" t="s">
        <v>1719</v>
      </c>
      <c r="C32" s="1" t="s">
        <v>1720</v>
      </c>
      <c r="D32" s="1" t="s">
        <v>1721</v>
      </c>
      <c r="E32" s="1"/>
      <c r="F32" s="1" t="s">
        <v>1647</v>
      </c>
      <c r="G32" s="1"/>
      <c r="H32" s="6"/>
      <c r="I32" s="1">
        <v>1</v>
      </c>
      <c r="J32" s="217"/>
      <c r="K32" s="217"/>
      <c r="L32" s="1" t="s">
        <v>1647</v>
      </c>
      <c r="M32" s="217"/>
      <c r="N32" s="217"/>
      <c r="O32" s="43">
        <f t="shared" si="0"/>
        <v>0.75</v>
      </c>
      <c r="P32" s="43">
        <v>0.75</v>
      </c>
      <c r="Q32" s="1" t="s">
        <v>2828</v>
      </c>
      <c r="R32" s="1" t="s">
        <v>153</v>
      </c>
      <c r="S32" s="1"/>
      <c r="T32" s="1"/>
      <c r="U32" s="1"/>
      <c r="V32" s="6"/>
      <c r="W32" s="4" t="s">
        <v>1642</v>
      </c>
      <c r="X32" s="28">
        <v>1106511000023</v>
      </c>
      <c r="Y32" s="6" t="s">
        <v>1643</v>
      </c>
      <c r="Z32" s="2" t="s">
        <v>1648</v>
      </c>
      <c r="AA32" s="7"/>
      <c r="AB32" s="120"/>
      <c r="AC32" s="120"/>
    </row>
    <row r="33" spans="1:29" s="29" customFormat="1" ht="38.25" customHeight="1" x14ac:dyDescent="0.25">
      <c r="A33" s="6">
        <v>27</v>
      </c>
      <c r="B33" s="24" t="s">
        <v>1722</v>
      </c>
      <c r="C33" s="1" t="s">
        <v>1723</v>
      </c>
      <c r="D33" s="1" t="s">
        <v>1724</v>
      </c>
      <c r="E33" s="1"/>
      <c r="F33" s="1" t="s">
        <v>1647</v>
      </c>
      <c r="G33" s="1"/>
      <c r="H33" s="6"/>
      <c r="I33" s="1">
        <v>5</v>
      </c>
      <c r="J33" s="217"/>
      <c r="K33" s="217"/>
      <c r="L33" s="1" t="s">
        <v>1647</v>
      </c>
      <c r="M33" s="217"/>
      <c r="N33" s="217"/>
      <c r="O33" s="43">
        <f t="shared" si="0"/>
        <v>0.75</v>
      </c>
      <c r="P33" s="43">
        <v>3.75</v>
      </c>
      <c r="Q33" s="1" t="s">
        <v>2828</v>
      </c>
      <c r="R33" s="1" t="s">
        <v>153</v>
      </c>
      <c r="S33" s="1"/>
      <c r="T33" s="1"/>
      <c r="U33" s="1"/>
      <c r="V33" s="6"/>
      <c r="W33" s="4" t="s">
        <v>1642</v>
      </c>
      <c r="X33" s="28">
        <v>1106511000023</v>
      </c>
      <c r="Y33" s="6" t="s">
        <v>1643</v>
      </c>
      <c r="Z33" s="2" t="s">
        <v>1648</v>
      </c>
      <c r="AA33" s="7"/>
      <c r="AB33" s="120"/>
      <c r="AC33" s="120"/>
    </row>
    <row r="34" spans="1:29" s="29" customFormat="1" ht="38.25" customHeight="1" x14ac:dyDescent="0.25">
      <c r="A34" s="6">
        <v>28</v>
      </c>
      <c r="B34" s="24" t="s">
        <v>1725</v>
      </c>
      <c r="C34" s="1" t="s">
        <v>1726</v>
      </c>
      <c r="D34" s="1" t="s">
        <v>1727</v>
      </c>
      <c r="E34" s="1"/>
      <c r="F34" s="1" t="s">
        <v>1647</v>
      </c>
      <c r="G34" s="1"/>
      <c r="H34" s="6"/>
      <c r="I34" s="1">
        <v>4</v>
      </c>
      <c r="J34" s="217"/>
      <c r="K34" s="217"/>
      <c r="L34" s="1" t="s">
        <v>1647</v>
      </c>
      <c r="M34" s="217"/>
      <c r="N34" s="217"/>
      <c r="O34" s="43">
        <f t="shared" si="0"/>
        <v>0.75</v>
      </c>
      <c r="P34" s="43">
        <v>3</v>
      </c>
      <c r="Q34" s="1" t="s">
        <v>2828</v>
      </c>
      <c r="R34" s="1" t="s">
        <v>153</v>
      </c>
      <c r="S34" s="1"/>
      <c r="T34" s="1"/>
      <c r="U34" s="1"/>
      <c r="V34" s="6"/>
      <c r="W34" s="4" t="s">
        <v>1642</v>
      </c>
      <c r="X34" s="28">
        <v>1106511000023</v>
      </c>
      <c r="Y34" s="6" t="s">
        <v>1643</v>
      </c>
      <c r="Z34" s="2" t="s">
        <v>1648</v>
      </c>
      <c r="AA34" s="7"/>
      <c r="AB34" s="120"/>
      <c r="AC34" s="120"/>
    </row>
    <row r="35" spans="1:29" s="29" customFormat="1" ht="15.75" x14ac:dyDescent="0.25">
      <c r="A35" s="351" t="s">
        <v>803</v>
      </c>
      <c r="B35" s="352"/>
      <c r="C35" s="352"/>
      <c r="D35" s="352"/>
      <c r="E35" s="352"/>
      <c r="F35" s="352"/>
      <c r="G35" s="352"/>
      <c r="H35" s="352"/>
      <c r="I35" s="352"/>
      <c r="J35" s="352"/>
      <c r="K35" s="352"/>
      <c r="L35" s="352"/>
      <c r="M35" s="352"/>
      <c r="N35" s="352"/>
      <c r="O35" s="352"/>
      <c r="P35" s="352"/>
      <c r="Q35" s="352"/>
      <c r="R35" s="352"/>
      <c r="S35" s="352"/>
      <c r="T35" s="352"/>
      <c r="U35" s="352"/>
      <c r="V35" s="352"/>
      <c r="W35" s="352"/>
      <c r="X35" s="352"/>
      <c r="Y35" s="352"/>
      <c r="Z35" s="352"/>
      <c r="AA35" s="353"/>
      <c r="AB35" s="120"/>
      <c r="AC35" s="120"/>
    </row>
    <row r="36" spans="1:29" s="29" customFormat="1" ht="40.5" customHeight="1" x14ac:dyDescent="0.25">
      <c r="A36" s="6">
        <v>29</v>
      </c>
      <c r="B36" s="24" t="s">
        <v>1728</v>
      </c>
      <c r="C36" s="1" t="s">
        <v>1729</v>
      </c>
      <c r="D36" s="1" t="s">
        <v>1730</v>
      </c>
      <c r="E36" s="1"/>
      <c r="F36" s="1" t="s">
        <v>1647</v>
      </c>
      <c r="G36" s="1"/>
      <c r="H36" s="6"/>
      <c r="I36" s="1">
        <v>3</v>
      </c>
      <c r="J36" s="217"/>
      <c r="K36" s="217"/>
      <c r="L36" s="1" t="s">
        <v>1647</v>
      </c>
      <c r="M36" s="217"/>
      <c r="N36" s="217"/>
      <c r="O36" s="43">
        <f>P36/I36</f>
        <v>0.65</v>
      </c>
      <c r="P36" s="43">
        <v>1.95</v>
      </c>
      <c r="Q36" s="1" t="s">
        <v>2828</v>
      </c>
      <c r="R36" s="1" t="s">
        <v>153</v>
      </c>
      <c r="S36" s="1"/>
      <c r="T36" s="1"/>
      <c r="U36" s="1"/>
      <c r="V36" s="6"/>
      <c r="W36" s="4" t="s">
        <v>1642</v>
      </c>
      <c r="X36" s="28">
        <v>1106511000023</v>
      </c>
      <c r="Y36" s="6" t="s">
        <v>1643</v>
      </c>
      <c r="Z36" s="2" t="s">
        <v>1648</v>
      </c>
      <c r="AA36" s="7"/>
      <c r="AB36" s="120"/>
      <c r="AC36" s="120"/>
    </row>
    <row r="37" spans="1:29" s="29" customFormat="1" ht="40.5" customHeight="1" x14ac:dyDescent="0.25">
      <c r="A37" s="6">
        <v>30</v>
      </c>
      <c r="B37" s="24" t="s">
        <v>1731</v>
      </c>
      <c r="C37" s="1"/>
      <c r="D37" s="1"/>
      <c r="E37" s="1"/>
      <c r="F37" s="1" t="s">
        <v>1647</v>
      </c>
      <c r="G37" s="1"/>
      <c r="H37" s="6"/>
      <c r="I37" s="1">
        <v>3</v>
      </c>
      <c r="J37" s="217"/>
      <c r="K37" s="217"/>
      <c r="L37" s="1" t="s">
        <v>1647</v>
      </c>
      <c r="M37" s="217"/>
      <c r="N37" s="217"/>
      <c r="O37" s="43">
        <f t="shared" ref="O37:O43" si="1">P37/I37</f>
        <v>0.75</v>
      </c>
      <c r="P37" s="43">
        <v>2.25</v>
      </c>
      <c r="Q37" s="1" t="s">
        <v>2828</v>
      </c>
      <c r="R37" s="1" t="s">
        <v>153</v>
      </c>
      <c r="S37" s="1"/>
      <c r="T37" s="1"/>
      <c r="U37" s="1"/>
      <c r="V37" s="6"/>
      <c r="W37" s="4" t="s">
        <v>1642</v>
      </c>
      <c r="X37" s="28">
        <v>1106511000023</v>
      </c>
      <c r="Y37" s="6" t="s">
        <v>1643</v>
      </c>
      <c r="Z37" s="2" t="s">
        <v>1648</v>
      </c>
      <c r="AA37" s="7"/>
      <c r="AB37" s="120"/>
      <c r="AC37" s="120"/>
    </row>
    <row r="38" spans="1:29" s="29" customFormat="1" ht="40.5" customHeight="1" x14ac:dyDescent="0.25">
      <c r="A38" s="6">
        <v>31</v>
      </c>
      <c r="B38" s="24" t="s">
        <v>1732</v>
      </c>
      <c r="C38" s="1" t="s">
        <v>1733</v>
      </c>
      <c r="D38" s="1" t="s">
        <v>1734</v>
      </c>
      <c r="E38" s="1"/>
      <c r="F38" s="1" t="s">
        <v>1647</v>
      </c>
      <c r="G38" s="1"/>
      <c r="H38" s="6"/>
      <c r="I38" s="1">
        <v>4</v>
      </c>
      <c r="J38" s="217"/>
      <c r="K38" s="217"/>
      <c r="L38" s="1" t="s">
        <v>1647</v>
      </c>
      <c r="M38" s="217"/>
      <c r="N38" s="217"/>
      <c r="O38" s="43">
        <f>P38/I38</f>
        <v>0.75</v>
      </c>
      <c r="P38" s="43">
        <v>3</v>
      </c>
      <c r="Q38" s="1" t="s">
        <v>2828</v>
      </c>
      <c r="R38" s="1" t="s">
        <v>153</v>
      </c>
      <c r="S38" s="1"/>
      <c r="T38" s="1"/>
      <c r="U38" s="1"/>
      <c r="V38" s="6"/>
      <c r="W38" s="4" t="s">
        <v>1642</v>
      </c>
      <c r="X38" s="28">
        <v>1106511000023</v>
      </c>
      <c r="Y38" s="6" t="s">
        <v>1643</v>
      </c>
      <c r="Z38" s="2" t="s">
        <v>1648</v>
      </c>
      <c r="AA38" s="7"/>
      <c r="AB38" s="120"/>
      <c r="AC38" s="120"/>
    </row>
    <row r="39" spans="1:29" s="29" customFormat="1" ht="40.5" customHeight="1" x14ac:dyDescent="0.25">
      <c r="A39" s="6">
        <v>32</v>
      </c>
      <c r="B39" s="24" t="s">
        <v>1735</v>
      </c>
      <c r="C39" s="1" t="s">
        <v>1736</v>
      </c>
      <c r="D39" s="1" t="s">
        <v>1737</v>
      </c>
      <c r="E39" s="1"/>
      <c r="F39" s="1" t="s">
        <v>1647</v>
      </c>
      <c r="G39" s="1"/>
      <c r="H39" s="6"/>
      <c r="I39" s="1">
        <v>4</v>
      </c>
      <c r="J39" s="217"/>
      <c r="K39" s="217"/>
      <c r="L39" s="1" t="s">
        <v>1647</v>
      </c>
      <c r="M39" s="217"/>
      <c r="N39" s="217"/>
      <c r="O39" s="43">
        <f t="shared" si="1"/>
        <v>0.75</v>
      </c>
      <c r="P39" s="43">
        <v>3</v>
      </c>
      <c r="Q39" s="1" t="s">
        <v>2828</v>
      </c>
      <c r="R39" s="1" t="s">
        <v>153</v>
      </c>
      <c r="S39" s="1"/>
      <c r="T39" s="1"/>
      <c r="U39" s="1"/>
      <c r="V39" s="6"/>
      <c r="W39" s="4" t="s">
        <v>1642</v>
      </c>
      <c r="X39" s="28">
        <v>1106511000023</v>
      </c>
      <c r="Y39" s="6" t="s">
        <v>1643</v>
      </c>
      <c r="Z39" s="2" t="s">
        <v>1648</v>
      </c>
      <c r="AA39" s="7"/>
      <c r="AB39" s="120"/>
      <c r="AC39" s="120"/>
    </row>
    <row r="40" spans="1:29" s="29" customFormat="1" ht="40.5" customHeight="1" x14ac:dyDescent="0.25">
      <c r="A40" s="6">
        <v>33</v>
      </c>
      <c r="B40" s="24" t="s">
        <v>1738</v>
      </c>
      <c r="C40" s="1" t="s">
        <v>1739</v>
      </c>
      <c r="D40" s="1" t="s">
        <v>1740</v>
      </c>
      <c r="E40" s="1"/>
      <c r="F40" s="1" t="s">
        <v>1647</v>
      </c>
      <c r="G40" s="1"/>
      <c r="H40" s="6"/>
      <c r="I40" s="1">
        <v>3</v>
      </c>
      <c r="J40" s="217"/>
      <c r="K40" s="217"/>
      <c r="L40" s="1" t="s">
        <v>1647</v>
      </c>
      <c r="M40" s="217"/>
      <c r="N40" s="217"/>
      <c r="O40" s="43">
        <f t="shared" si="1"/>
        <v>0.75</v>
      </c>
      <c r="P40" s="43">
        <v>2.25</v>
      </c>
      <c r="Q40" s="1" t="s">
        <v>2828</v>
      </c>
      <c r="R40" s="1" t="s">
        <v>153</v>
      </c>
      <c r="S40" s="1"/>
      <c r="T40" s="1"/>
      <c r="U40" s="1"/>
      <c r="V40" s="6"/>
      <c r="W40" s="4" t="s">
        <v>1642</v>
      </c>
      <c r="X40" s="28">
        <v>1106511000023</v>
      </c>
      <c r="Y40" s="6" t="s">
        <v>1643</v>
      </c>
      <c r="Z40" s="2" t="s">
        <v>1648</v>
      </c>
      <c r="AA40" s="7"/>
      <c r="AB40" s="120"/>
      <c r="AC40" s="120"/>
    </row>
    <row r="41" spans="1:29" s="29" customFormat="1" ht="40.5" customHeight="1" x14ac:dyDescent="0.25">
      <c r="A41" s="6">
        <v>34</v>
      </c>
      <c r="B41" s="24" t="s">
        <v>1741</v>
      </c>
      <c r="C41" s="1" t="s">
        <v>1742</v>
      </c>
      <c r="D41" s="1" t="s">
        <v>1743</v>
      </c>
      <c r="E41" s="1"/>
      <c r="F41" s="1" t="s">
        <v>1647</v>
      </c>
      <c r="G41" s="1"/>
      <c r="H41" s="6"/>
      <c r="I41" s="1">
        <v>2</v>
      </c>
      <c r="J41" s="217"/>
      <c r="K41" s="217"/>
      <c r="L41" s="1" t="s">
        <v>1647</v>
      </c>
      <c r="M41" s="217"/>
      <c r="N41" s="217"/>
      <c r="O41" s="43">
        <f t="shared" si="1"/>
        <v>0.75</v>
      </c>
      <c r="P41" s="43">
        <v>1.5</v>
      </c>
      <c r="Q41" s="1" t="s">
        <v>2828</v>
      </c>
      <c r="R41" s="1" t="s">
        <v>153</v>
      </c>
      <c r="S41" s="1"/>
      <c r="T41" s="1"/>
      <c r="U41" s="1"/>
      <c r="V41" s="6"/>
      <c r="W41" s="4" t="s">
        <v>1642</v>
      </c>
      <c r="X41" s="28">
        <v>1106511000023</v>
      </c>
      <c r="Y41" s="6" t="s">
        <v>1643</v>
      </c>
      <c r="Z41" s="2" t="s">
        <v>1648</v>
      </c>
      <c r="AA41" s="7"/>
      <c r="AB41" s="120"/>
      <c r="AC41" s="120"/>
    </row>
    <row r="42" spans="1:29" s="29" customFormat="1" ht="40.5" customHeight="1" x14ac:dyDescent="0.25">
      <c r="A42" s="6">
        <v>35</v>
      </c>
      <c r="B42" s="24" t="s">
        <v>1744</v>
      </c>
      <c r="C42" s="1" t="s">
        <v>1745</v>
      </c>
      <c r="D42" s="1" t="s">
        <v>1746</v>
      </c>
      <c r="E42" s="1"/>
      <c r="F42" s="1" t="s">
        <v>1647</v>
      </c>
      <c r="G42" s="1"/>
      <c r="H42" s="6"/>
      <c r="I42" s="1">
        <v>2</v>
      </c>
      <c r="J42" s="217"/>
      <c r="K42" s="217"/>
      <c r="L42" s="1" t="s">
        <v>1647</v>
      </c>
      <c r="M42" s="217"/>
      <c r="N42" s="217"/>
      <c r="O42" s="43">
        <f t="shared" si="1"/>
        <v>0.75</v>
      </c>
      <c r="P42" s="43">
        <v>1.5</v>
      </c>
      <c r="Q42" s="1" t="s">
        <v>2828</v>
      </c>
      <c r="R42" s="1" t="s">
        <v>153</v>
      </c>
      <c r="S42" s="1"/>
      <c r="T42" s="1"/>
      <c r="U42" s="1"/>
      <c r="V42" s="6"/>
      <c r="W42" s="4" t="s">
        <v>1642</v>
      </c>
      <c r="X42" s="28">
        <v>1106511000023</v>
      </c>
      <c r="Y42" s="6" t="s">
        <v>1643</v>
      </c>
      <c r="Z42" s="2" t="s">
        <v>1648</v>
      </c>
      <c r="AA42" s="7"/>
      <c r="AB42" s="120"/>
      <c r="AC42" s="120"/>
    </row>
    <row r="43" spans="1:29" s="29" customFormat="1" ht="40.5" customHeight="1" x14ac:dyDescent="0.25">
      <c r="A43" s="6">
        <v>36</v>
      </c>
      <c r="B43" s="24" t="s">
        <v>1747</v>
      </c>
      <c r="C43" s="1" t="s">
        <v>1748</v>
      </c>
      <c r="D43" s="1" t="s">
        <v>1749</v>
      </c>
      <c r="E43" s="1"/>
      <c r="F43" s="1" t="s">
        <v>1647</v>
      </c>
      <c r="G43" s="1"/>
      <c r="H43" s="6"/>
      <c r="I43" s="1">
        <v>4</v>
      </c>
      <c r="J43" s="217"/>
      <c r="K43" s="217"/>
      <c r="L43" s="1" t="s">
        <v>1647</v>
      </c>
      <c r="M43" s="217"/>
      <c r="N43" s="217"/>
      <c r="O43" s="43">
        <f t="shared" si="1"/>
        <v>0.65</v>
      </c>
      <c r="P43" s="43">
        <v>2.6</v>
      </c>
      <c r="Q43" s="1" t="s">
        <v>2828</v>
      </c>
      <c r="R43" s="1" t="s">
        <v>153</v>
      </c>
      <c r="S43" s="1"/>
      <c r="T43" s="1"/>
      <c r="U43" s="1"/>
      <c r="V43" s="6"/>
      <c r="W43" s="4" t="s">
        <v>1642</v>
      </c>
      <c r="X43" s="28">
        <v>1106511000023</v>
      </c>
      <c r="Y43" s="6" t="s">
        <v>1643</v>
      </c>
      <c r="Z43" s="2" t="s">
        <v>1648</v>
      </c>
      <c r="AA43" s="7"/>
      <c r="AB43" s="120"/>
      <c r="AC43" s="120"/>
    </row>
    <row r="44" spans="1:29" s="29" customFormat="1" ht="15.75" x14ac:dyDescent="0.25">
      <c r="A44" s="351" t="s">
        <v>804</v>
      </c>
      <c r="B44" s="352"/>
      <c r="C44" s="352"/>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3"/>
      <c r="AB44" s="120"/>
      <c r="AC44" s="120"/>
    </row>
    <row r="45" spans="1:29" s="29" customFormat="1" ht="33" customHeight="1" x14ac:dyDescent="0.25">
      <c r="A45" s="6">
        <v>37</v>
      </c>
      <c r="B45" s="24" t="s">
        <v>1750</v>
      </c>
      <c r="C45" s="1" t="s">
        <v>1751</v>
      </c>
      <c r="D45" s="1" t="s">
        <v>1752</v>
      </c>
      <c r="E45" s="1"/>
      <c r="F45" s="1" t="s">
        <v>1647</v>
      </c>
      <c r="G45" s="1"/>
      <c r="H45" s="6"/>
      <c r="I45" s="1">
        <v>2</v>
      </c>
      <c r="J45" s="217"/>
      <c r="K45" s="217"/>
      <c r="L45" s="1" t="s">
        <v>1647</v>
      </c>
      <c r="M45" s="217"/>
      <c r="N45" s="217"/>
      <c r="O45" s="43">
        <f>P45/I45</f>
        <v>0.75</v>
      </c>
      <c r="P45" s="43">
        <v>1.5</v>
      </c>
      <c r="Q45" s="1" t="s">
        <v>2828</v>
      </c>
      <c r="R45" s="1" t="s">
        <v>153</v>
      </c>
      <c r="S45" s="1"/>
      <c r="T45" s="1"/>
      <c r="U45" s="1"/>
      <c r="V45" s="6"/>
      <c r="W45" s="4" t="s">
        <v>1642</v>
      </c>
      <c r="X45" s="28">
        <v>1106511000023</v>
      </c>
      <c r="Y45" s="6" t="s">
        <v>1643</v>
      </c>
      <c r="Z45" s="2" t="s">
        <v>1648</v>
      </c>
      <c r="AA45" s="7"/>
      <c r="AB45" s="120"/>
      <c r="AC45" s="120"/>
    </row>
    <row r="46" spans="1:29" s="29" customFormat="1" ht="33" customHeight="1" x14ac:dyDescent="0.25">
      <c r="A46" s="6">
        <v>38</v>
      </c>
      <c r="B46" s="24" t="s">
        <v>1753</v>
      </c>
      <c r="C46" s="1" t="s">
        <v>1754</v>
      </c>
      <c r="D46" s="1" t="s">
        <v>1755</v>
      </c>
      <c r="E46" s="1"/>
      <c r="F46" s="1" t="s">
        <v>1647</v>
      </c>
      <c r="G46" s="1"/>
      <c r="H46" s="6"/>
      <c r="I46" s="1">
        <v>7</v>
      </c>
      <c r="J46" s="217"/>
      <c r="K46" s="217"/>
      <c r="L46" s="1" t="s">
        <v>1647</v>
      </c>
      <c r="M46" s="217"/>
      <c r="N46" s="217"/>
      <c r="O46" s="43">
        <f t="shared" ref="O46:O52" si="2">P46/I46</f>
        <v>0.75</v>
      </c>
      <c r="P46" s="43">
        <v>5.25</v>
      </c>
      <c r="Q46" s="1" t="s">
        <v>2828</v>
      </c>
      <c r="R46" s="1" t="s">
        <v>153</v>
      </c>
      <c r="S46" s="1"/>
      <c r="T46" s="1"/>
      <c r="U46" s="1"/>
      <c r="V46" s="6"/>
      <c r="W46" s="4" t="s">
        <v>1642</v>
      </c>
      <c r="X46" s="28">
        <v>1106511000023</v>
      </c>
      <c r="Y46" s="6" t="s">
        <v>1643</v>
      </c>
      <c r="Z46" s="2" t="s">
        <v>1648</v>
      </c>
      <c r="AA46" s="7"/>
      <c r="AB46" s="120"/>
      <c r="AC46" s="120"/>
    </row>
    <row r="47" spans="1:29" s="29" customFormat="1" ht="33" customHeight="1" x14ac:dyDescent="0.25">
      <c r="A47" s="6">
        <v>39</v>
      </c>
      <c r="B47" s="24" t="s">
        <v>1756</v>
      </c>
      <c r="C47" s="1" t="s">
        <v>1757</v>
      </c>
      <c r="D47" s="1" t="s">
        <v>1758</v>
      </c>
      <c r="E47" s="1"/>
      <c r="F47" s="1" t="s">
        <v>1647</v>
      </c>
      <c r="G47" s="1"/>
      <c r="H47" s="6"/>
      <c r="I47" s="1">
        <v>1</v>
      </c>
      <c r="J47" s="217"/>
      <c r="K47" s="217"/>
      <c r="L47" s="1" t="s">
        <v>1647</v>
      </c>
      <c r="M47" s="217"/>
      <c r="N47" s="217"/>
      <c r="O47" s="43">
        <f t="shared" si="2"/>
        <v>0.65</v>
      </c>
      <c r="P47" s="43">
        <v>0.65</v>
      </c>
      <c r="Q47" s="1" t="s">
        <v>2828</v>
      </c>
      <c r="R47" s="1" t="s">
        <v>153</v>
      </c>
      <c r="S47" s="1"/>
      <c r="T47" s="1"/>
      <c r="U47" s="1"/>
      <c r="V47" s="6"/>
      <c r="W47" s="4" t="s">
        <v>1642</v>
      </c>
      <c r="X47" s="28">
        <v>1106511000023</v>
      </c>
      <c r="Y47" s="6" t="s">
        <v>1643</v>
      </c>
      <c r="Z47" s="2" t="s">
        <v>1648</v>
      </c>
      <c r="AA47" s="7"/>
      <c r="AB47" s="120"/>
      <c r="AC47" s="120"/>
    </row>
    <row r="48" spans="1:29" s="29" customFormat="1" ht="33" customHeight="1" x14ac:dyDescent="0.25">
      <c r="A48" s="6">
        <v>40</v>
      </c>
      <c r="B48" s="24" t="s">
        <v>1759</v>
      </c>
      <c r="C48" s="1"/>
      <c r="D48" s="1"/>
      <c r="E48" s="1"/>
      <c r="F48" s="1" t="s">
        <v>1647</v>
      </c>
      <c r="G48" s="1"/>
      <c r="H48" s="6"/>
      <c r="I48" s="1">
        <v>2</v>
      </c>
      <c r="J48" s="217"/>
      <c r="K48" s="217"/>
      <c r="L48" s="1" t="s">
        <v>1647</v>
      </c>
      <c r="M48" s="217"/>
      <c r="N48" s="217"/>
      <c r="O48" s="43">
        <f t="shared" si="2"/>
        <v>0.65</v>
      </c>
      <c r="P48" s="43">
        <v>1.3</v>
      </c>
      <c r="Q48" s="1" t="s">
        <v>2828</v>
      </c>
      <c r="R48" s="1" t="s">
        <v>153</v>
      </c>
      <c r="S48" s="1"/>
      <c r="T48" s="1"/>
      <c r="U48" s="1"/>
      <c r="V48" s="6"/>
      <c r="W48" s="4" t="s">
        <v>1642</v>
      </c>
      <c r="X48" s="28">
        <v>1106511000023</v>
      </c>
      <c r="Y48" s="6" t="s">
        <v>1643</v>
      </c>
      <c r="Z48" s="2" t="s">
        <v>1648</v>
      </c>
      <c r="AA48" s="7"/>
      <c r="AB48" s="120"/>
      <c r="AC48" s="120"/>
    </row>
    <row r="49" spans="1:29" s="29" customFormat="1" ht="33" customHeight="1" x14ac:dyDescent="0.25">
      <c r="A49" s="6">
        <v>41</v>
      </c>
      <c r="B49" s="24" t="s">
        <v>1760</v>
      </c>
      <c r="C49" s="1" t="s">
        <v>1761</v>
      </c>
      <c r="D49" s="1" t="s">
        <v>1762</v>
      </c>
      <c r="E49" s="1"/>
      <c r="F49" s="1" t="s">
        <v>1647</v>
      </c>
      <c r="G49" s="1"/>
      <c r="H49" s="6"/>
      <c r="I49" s="1">
        <v>1</v>
      </c>
      <c r="J49" s="217"/>
      <c r="K49" s="217"/>
      <c r="L49" s="1" t="s">
        <v>1647</v>
      </c>
      <c r="M49" s="217"/>
      <c r="N49" s="217"/>
      <c r="O49" s="43">
        <f t="shared" si="2"/>
        <v>0.75</v>
      </c>
      <c r="P49" s="43">
        <v>0.75</v>
      </c>
      <c r="Q49" s="1" t="s">
        <v>2828</v>
      </c>
      <c r="R49" s="1" t="s">
        <v>153</v>
      </c>
      <c r="S49" s="1"/>
      <c r="T49" s="1"/>
      <c r="U49" s="1"/>
      <c r="V49" s="6"/>
      <c r="W49" s="4" t="s">
        <v>1642</v>
      </c>
      <c r="X49" s="28">
        <v>1106511000023</v>
      </c>
      <c r="Y49" s="6" t="s">
        <v>1643</v>
      </c>
      <c r="Z49" s="2" t="s">
        <v>1648</v>
      </c>
      <c r="AA49" s="7"/>
      <c r="AB49" s="120"/>
      <c r="AC49" s="120"/>
    </row>
    <row r="50" spans="1:29" s="29" customFormat="1" ht="33" customHeight="1" x14ac:dyDescent="0.25">
      <c r="A50" s="6">
        <v>42</v>
      </c>
      <c r="B50" s="24" t="s">
        <v>1763</v>
      </c>
      <c r="C50" s="1" t="s">
        <v>1764</v>
      </c>
      <c r="D50" s="1" t="s">
        <v>1765</v>
      </c>
      <c r="E50" s="1"/>
      <c r="F50" s="1" t="s">
        <v>1647</v>
      </c>
      <c r="G50" s="1"/>
      <c r="H50" s="6"/>
      <c r="I50" s="1">
        <v>2</v>
      </c>
      <c r="J50" s="217"/>
      <c r="K50" s="217"/>
      <c r="L50" s="1" t="s">
        <v>1647</v>
      </c>
      <c r="M50" s="217"/>
      <c r="N50" s="217"/>
      <c r="O50" s="43">
        <f t="shared" si="2"/>
        <v>0.75</v>
      </c>
      <c r="P50" s="43">
        <v>1.5</v>
      </c>
      <c r="Q50" s="1" t="s">
        <v>2828</v>
      </c>
      <c r="R50" s="1" t="s">
        <v>153</v>
      </c>
      <c r="S50" s="1"/>
      <c r="T50" s="1"/>
      <c r="U50" s="1"/>
      <c r="V50" s="6"/>
      <c r="W50" s="4" t="s">
        <v>1642</v>
      </c>
      <c r="X50" s="28">
        <v>1106511000023</v>
      </c>
      <c r="Y50" s="6" t="s">
        <v>1643</v>
      </c>
      <c r="Z50" s="2" t="s">
        <v>1648</v>
      </c>
      <c r="AA50" s="7"/>
      <c r="AB50" s="120"/>
      <c r="AC50" s="120"/>
    </row>
    <row r="51" spans="1:29" s="29" customFormat="1" ht="33" customHeight="1" x14ac:dyDescent="0.25">
      <c r="A51" s="6">
        <v>43</v>
      </c>
      <c r="B51" s="24" t="s">
        <v>1766</v>
      </c>
      <c r="C51" s="1"/>
      <c r="D51" s="1"/>
      <c r="E51" s="1"/>
      <c r="F51" s="1" t="s">
        <v>1647</v>
      </c>
      <c r="G51" s="1"/>
      <c r="H51" s="6"/>
      <c r="I51" s="1">
        <v>4</v>
      </c>
      <c r="J51" s="217"/>
      <c r="K51" s="217"/>
      <c r="L51" s="1" t="s">
        <v>1647</v>
      </c>
      <c r="M51" s="217"/>
      <c r="N51" s="217"/>
      <c r="O51" s="43">
        <f t="shared" si="2"/>
        <v>0.75</v>
      </c>
      <c r="P51" s="43">
        <v>3</v>
      </c>
      <c r="Q51" s="1" t="s">
        <v>2828</v>
      </c>
      <c r="R51" s="1" t="s">
        <v>153</v>
      </c>
      <c r="S51" s="1"/>
      <c r="T51" s="1"/>
      <c r="U51" s="1"/>
      <c r="V51" s="6"/>
      <c r="W51" s="4" t="s">
        <v>1642</v>
      </c>
      <c r="X51" s="28">
        <v>1106511000023</v>
      </c>
      <c r="Y51" s="6" t="s">
        <v>1643</v>
      </c>
      <c r="Z51" s="2" t="s">
        <v>1648</v>
      </c>
      <c r="AA51" s="7"/>
      <c r="AB51" s="120"/>
      <c r="AC51" s="120"/>
    </row>
    <row r="52" spans="1:29" s="29" customFormat="1" ht="33" customHeight="1" x14ac:dyDescent="0.25">
      <c r="A52" s="6">
        <v>44</v>
      </c>
      <c r="B52" s="24" t="s">
        <v>1767</v>
      </c>
      <c r="C52" s="1" t="s">
        <v>1768</v>
      </c>
      <c r="D52" s="1" t="s">
        <v>1769</v>
      </c>
      <c r="E52" s="1"/>
      <c r="F52" s="1" t="s">
        <v>1647</v>
      </c>
      <c r="G52" s="1"/>
      <c r="H52" s="6"/>
      <c r="I52" s="1">
        <v>2</v>
      </c>
      <c r="J52" s="217"/>
      <c r="K52" s="217"/>
      <c r="L52" s="1" t="s">
        <v>1647</v>
      </c>
      <c r="M52" s="217"/>
      <c r="N52" s="217"/>
      <c r="O52" s="43">
        <f t="shared" si="2"/>
        <v>0.65</v>
      </c>
      <c r="P52" s="43">
        <v>1.3</v>
      </c>
      <c r="Q52" s="1" t="s">
        <v>2828</v>
      </c>
      <c r="R52" s="1" t="s">
        <v>153</v>
      </c>
      <c r="S52" s="1"/>
      <c r="T52" s="1"/>
      <c r="U52" s="1"/>
      <c r="V52" s="6"/>
      <c r="W52" s="4" t="s">
        <v>1642</v>
      </c>
      <c r="X52" s="28">
        <v>1106511000023</v>
      </c>
      <c r="Y52" s="6" t="s">
        <v>1643</v>
      </c>
      <c r="Z52" s="2" t="s">
        <v>1648</v>
      </c>
      <c r="AA52" s="7"/>
      <c r="AB52" s="120"/>
      <c r="AC52" s="120"/>
    </row>
    <row r="53" spans="1:29" s="29" customFormat="1" ht="15.75" x14ac:dyDescent="0.25">
      <c r="A53" s="351" t="s">
        <v>805</v>
      </c>
      <c r="B53" s="352"/>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3"/>
      <c r="AB53" s="120"/>
      <c r="AC53" s="120"/>
    </row>
    <row r="54" spans="1:29" s="29" customFormat="1" ht="32.25" customHeight="1" x14ac:dyDescent="0.25">
      <c r="A54" s="6">
        <v>45</v>
      </c>
      <c r="B54" s="24" t="s">
        <v>1770</v>
      </c>
      <c r="C54" s="1" t="s">
        <v>1771</v>
      </c>
      <c r="D54" s="1" t="s">
        <v>1772</v>
      </c>
      <c r="E54" s="1"/>
      <c r="F54" s="1" t="s">
        <v>1647</v>
      </c>
      <c r="G54" s="1"/>
      <c r="H54" s="6"/>
      <c r="I54" s="1">
        <v>1</v>
      </c>
      <c r="J54" s="217"/>
      <c r="K54" s="217"/>
      <c r="L54" s="1" t="s">
        <v>1647</v>
      </c>
      <c r="M54" s="217"/>
      <c r="N54" s="217"/>
      <c r="O54" s="43">
        <f>P54/I54</f>
        <v>0.75</v>
      </c>
      <c r="P54" s="43">
        <v>0.75</v>
      </c>
      <c r="Q54" s="1" t="s">
        <v>2828</v>
      </c>
      <c r="R54" s="1" t="s">
        <v>153</v>
      </c>
      <c r="S54" s="1"/>
      <c r="T54" s="1"/>
      <c r="U54" s="1"/>
      <c r="V54" s="6"/>
      <c r="W54" s="4" t="s">
        <v>1642</v>
      </c>
      <c r="X54" s="28">
        <v>1106511000023</v>
      </c>
      <c r="Y54" s="6" t="s">
        <v>1643</v>
      </c>
      <c r="Z54" s="2" t="s">
        <v>1648</v>
      </c>
      <c r="AA54" s="7"/>
      <c r="AB54" s="120"/>
      <c r="AC54" s="120"/>
    </row>
    <row r="55" spans="1:29" s="29" customFormat="1" ht="32.25" customHeight="1" x14ac:dyDescent="0.25">
      <c r="A55" s="6">
        <v>46</v>
      </c>
      <c r="B55" s="24" t="s">
        <v>2829</v>
      </c>
      <c r="C55" s="1" t="s">
        <v>2830</v>
      </c>
      <c r="D55" s="1" t="s">
        <v>2831</v>
      </c>
      <c r="E55" s="1"/>
      <c r="F55" s="1" t="s">
        <v>1647</v>
      </c>
      <c r="G55" s="1"/>
      <c r="H55" s="6"/>
      <c r="I55" s="1">
        <v>2</v>
      </c>
      <c r="J55" s="217"/>
      <c r="K55" s="217"/>
      <c r="L55" s="1" t="s">
        <v>1647</v>
      </c>
      <c r="M55" s="217"/>
      <c r="N55" s="217"/>
      <c r="O55" s="43">
        <f t="shared" ref="O55:O56" si="3">P55/I55</f>
        <v>0.875</v>
      </c>
      <c r="P55" s="43">
        <v>1.75</v>
      </c>
      <c r="Q55" s="1" t="s">
        <v>2828</v>
      </c>
      <c r="R55" s="1" t="s">
        <v>153</v>
      </c>
      <c r="S55" s="1"/>
      <c r="T55" s="1"/>
      <c r="U55" s="1"/>
      <c r="V55" s="6"/>
      <c r="W55" s="4" t="s">
        <v>1642</v>
      </c>
      <c r="X55" s="28">
        <v>1106511000024</v>
      </c>
      <c r="Y55" s="6" t="s">
        <v>1643</v>
      </c>
      <c r="Z55" s="2" t="s">
        <v>1648</v>
      </c>
      <c r="AA55" s="7"/>
      <c r="AB55" s="120"/>
      <c r="AC55" s="120"/>
    </row>
    <row r="56" spans="1:29" s="29" customFormat="1" ht="32.25" customHeight="1" x14ac:dyDescent="0.25">
      <c r="A56" s="6">
        <v>46</v>
      </c>
      <c r="B56" s="24" t="s">
        <v>1773</v>
      </c>
      <c r="C56" s="1" t="s">
        <v>1774</v>
      </c>
      <c r="D56" s="1" t="s">
        <v>1775</v>
      </c>
      <c r="E56" s="1"/>
      <c r="F56" s="1" t="s">
        <v>1647</v>
      </c>
      <c r="G56" s="1"/>
      <c r="H56" s="6"/>
      <c r="I56" s="1">
        <v>9</v>
      </c>
      <c r="J56" s="217"/>
      <c r="K56" s="217"/>
      <c r="L56" s="1" t="s">
        <v>1647</v>
      </c>
      <c r="M56" s="217"/>
      <c r="N56" s="217"/>
      <c r="O56" s="43">
        <f t="shared" si="3"/>
        <v>0.75</v>
      </c>
      <c r="P56" s="43">
        <v>6.75</v>
      </c>
      <c r="Q56" s="1" t="s">
        <v>2828</v>
      </c>
      <c r="R56" s="1" t="s">
        <v>153</v>
      </c>
      <c r="S56" s="1"/>
      <c r="T56" s="1"/>
      <c r="U56" s="1"/>
      <c r="V56" s="6"/>
      <c r="W56" s="4" t="s">
        <v>1642</v>
      </c>
      <c r="X56" s="28">
        <v>1106511000023</v>
      </c>
      <c r="Y56" s="6" t="s">
        <v>1643</v>
      </c>
      <c r="Z56" s="2" t="s">
        <v>1648</v>
      </c>
      <c r="AA56" s="7"/>
      <c r="AB56" s="120"/>
      <c r="AC56" s="120"/>
    </row>
    <row r="57" spans="1:29" s="29" customFormat="1" ht="15.75" customHeight="1" x14ac:dyDescent="0.25">
      <c r="A57" s="351" t="s">
        <v>806</v>
      </c>
      <c r="B57" s="352"/>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3"/>
      <c r="AB57" s="120"/>
      <c r="AC57" s="120"/>
    </row>
    <row r="58" spans="1:29" s="29" customFormat="1" ht="38.25" customHeight="1" x14ac:dyDescent="0.25">
      <c r="A58" s="6">
        <v>47</v>
      </c>
      <c r="B58" s="24" t="s">
        <v>1776</v>
      </c>
      <c r="C58" s="1" t="s">
        <v>1777</v>
      </c>
      <c r="D58" s="1" t="s">
        <v>1778</v>
      </c>
      <c r="E58" s="1"/>
      <c r="F58" s="1" t="s">
        <v>1647</v>
      </c>
      <c r="G58" s="1"/>
      <c r="H58" s="6"/>
      <c r="I58" s="1">
        <v>11</v>
      </c>
      <c r="J58" s="217"/>
      <c r="K58" s="217"/>
      <c r="L58" s="1" t="s">
        <v>1647</v>
      </c>
      <c r="M58" s="217"/>
      <c r="N58" s="217"/>
      <c r="O58" s="43">
        <f>P58/I58</f>
        <v>0.75</v>
      </c>
      <c r="P58" s="43">
        <v>8.25</v>
      </c>
      <c r="Q58" s="1" t="s">
        <v>2828</v>
      </c>
      <c r="R58" s="1" t="s">
        <v>153</v>
      </c>
      <c r="S58" s="1"/>
      <c r="T58" s="1"/>
      <c r="U58" s="1"/>
      <c r="V58" s="6"/>
      <c r="W58" s="4" t="s">
        <v>1642</v>
      </c>
      <c r="X58" s="28">
        <v>1106511000023</v>
      </c>
      <c r="Y58" s="6" t="s">
        <v>1643</v>
      </c>
      <c r="Z58" s="2" t="s">
        <v>1648</v>
      </c>
      <c r="AA58" s="7"/>
      <c r="AB58" s="120"/>
      <c r="AC58" s="120"/>
    </row>
    <row r="59" spans="1:29" s="11" customFormat="1" ht="15.75" x14ac:dyDescent="0.25">
      <c r="A59" s="354" t="s">
        <v>181</v>
      </c>
      <c r="B59" s="354"/>
      <c r="C59" s="354"/>
      <c r="D59" s="33"/>
      <c r="E59" s="33"/>
      <c r="F59" s="25"/>
      <c r="G59" s="25"/>
      <c r="H59" s="32"/>
      <c r="I59" s="32">
        <f>SUM(I7:I58)</f>
        <v>171</v>
      </c>
      <c r="J59" s="231"/>
      <c r="K59" s="231"/>
      <c r="L59" s="32"/>
      <c r="M59" s="231"/>
      <c r="N59" s="231"/>
      <c r="O59" s="44">
        <f t="shared" ref="O59:P59" si="4">SUM(O7:O58)</f>
        <v>35.349999999999994</v>
      </c>
      <c r="P59" s="44">
        <f t="shared" si="4"/>
        <v>126.24999999999999</v>
      </c>
      <c r="Q59" s="60"/>
      <c r="R59" s="60"/>
      <c r="S59" s="60"/>
      <c r="T59" s="60"/>
      <c r="U59" s="60"/>
      <c r="V59" s="60"/>
      <c r="W59" s="60"/>
      <c r="X59" s="60"/>
      <c r="Y59" s="60"/>
      <c r="Z59" s="60"/>
      <c r="AA59" s="60"/>
      <c r="AB59" s="114"/>
      <c r="AC59" s="114"/>
    </row>
    <row r="60" spans="1:29" s="41" customFormat="1" x14ac:dyDescent="0.25">
      <c r="A60" s="309" t="s">
        <v>1779</v>
      </c>
      <c r="B60" s="310"/>
      <c r="C60" s="310"/>
      <c r="D60" s="310"/>
      <c r="E60" s="310"/>
      <c r="F60" s="311"/>
      <c r="G60" s="34"/>
      <c r="H60" s="12"/>
      <c r="I60" s="12">
        <f>I59</f>
        <v>171</v>
      </c>
      <c r="J60" s="235"/>
      <c r="K60" s="235"/>
      <c r="L60" s="12"/>
      <c r="M60" s="235"/>
      <c r="N60" s="235"/>
      <c r="O60" s="45">
        <f t="shared" ref="O60:P60" si="5">O59</f>
        <v>35.349999999999994</v>
      </c>
      <c r="P60" s="45">
        <f t="shared" si="5"/>
        <v>126.24999999999999</v>
      </c>
      <c r="Q60" s="12"/>
      <c r="R60" s="40"/>
      <c r="S60" s="40"/>
      <c r="T60" s="40"/>
      <c r="U60" s="40"/>
      <c r="V60" s="40"/>
      <c r="W60" s="40"/>
      <c r="X60" s="40"/>
      <c r="Y60" s="40"/>
      <c r="Z60" s="40"/>
      <c r="AA60" s="40"/>
      <c r="AB60" s="119"/>
      <c r="AC60" s="119"/>
    </row>
    <row r="62" spans="1:29" ht="15.75" x14ac:dyDescent="0.25">
      <c r="B62" s="322" t="s">
        <v>1316</v>
      </c>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row>
    <row r="63" spans="1:29" ht="15.75" x14ac:dyDescent="0.25">
      <c r="B63" s="322" t="s">
        <v>1317</v>
      </c>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row>
    <row r="64" spans="1:29" ht="15.75" x14ac:dyDescent="0.25">
      <c r="B64" s="321" t="s">
        <v>1318</v>
      </c>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row>
    <row r="65" spans="2:27" ht="15.75" x14ac:dyDescent="0.25">
      <c r="B65" s="321" t="s">
        <v>1319</v>
      </c>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row>
  </sheetData>
  <mergeCells count="40">
    <mergeCell ref="AB2:AB4"/>
    <mergeCell ref="AC2:AC4"/>
    <mergeCell ref="AA3:AA4"/>
    <mergeCell ref="A6:AA6"/>
    <mergeCell ref="V3:V4"/>
    <mergeCell ref="W3:W4"/>
    <mergeCell ref="X3:X4"/>
    <mergeCell ref="Y3:Y4"/>
    <mergeCell ref="Z3:Z4"/>
    <mergeCell ref="Q3:Q4"/>
    <mergeCell ref="R3:R4"/>
    <mergeCell ref="S3:S4"/>
    <mergeCell ref="T3:T4"/>
    <mergeCell ref="U3:U4"/>
    <mergeCell ref="I3:K3"/>
    <mergeCell ref="A1:AA1"/>
    <mergeCell ref="A2:A4"/>
    <mergeCell ref="B2:E2"/>
    <mergeCell ref="F2:V2"/>
    <mergeCell ref="W2:Y2"/>
    <mergeCell ref="Z2:AA2"/>
    <mergeCell ref="B3:B4"/>
    <mergeCell ref="C3:D3"/>
    <mergeCell ref="E3:E4"/>
    <mergeCell ref="F3:F4"/>
    <mergeCell ref="G3:G4"/>
    <mergeCell ref="H3:H4"/>
    <mergeCell ref="O3:O4"/>
    <mergeCell ref="P3:P4"/>
    <mergeCell ref="L3:N3"/>
    <mergeCell ref="A35:AA35"/>
    <mergeCell ref="A44:AA44"/>
    <mergeCell ref="A53:AA53"/>
    <mergeCell ref="A57:AA57"/>
    <mergeCell ref="B65:AA65"/>
    <mergeCell ref="A59:C59"/>
    <mergeCell ref="A60:F60"/>
    <mergeCell ref="B62:AA62"/>
    <mergeCell ref="B63:AA63"/>
    <mergeCell ref="B64:AA64"/>
  </mergeCells>
  <pageMargins left="0.70866141732283472" right="0.31496062992125984" top="0.35433070866141736" bottom="0.35433070866141736" header="0.31496062992125984" footer="0.31496062992125984"/>
  <pageSetup paperSize="9" scale="26" fitToHeight="0" orientation="landscape"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90"/>
  <sheetViews>
    <sheetView view="pageBreakPreview" topLeftCell="C1" zoomScale="60" zoomScaleNormal="55" workbookViewId="0">
      <pane ySplit="3" topLeftCell="A4" activePane="bottomLeft" state="frozen"/>
      <selection pane="bottomLeft" activeCell="I3" sqref="I3:N5"/>
    </sheetView>
  </sheetViews>
  <sheetFormatPr defaultRowHeight="15" x14ac:dyDescent="0.25"/>
  <cols>
    <col min="1" max="1" width="9.140625" style="8" customWidth="1"/>
    <col min="2" max="14" width="15.7109375" style="8" customWidth="1"/>
    <col min="15" max="16" width="15.7109375" style="46" customWidth="1"/>
    <col min="17" max="20" width="15.7109375" style="8" customWidth="1"/>
    <col min="21" max="22" width="15.7109375" style="46" customWidth="1"/>
    <col min="23" max="27" width="15.7109375" style="8" customWidth="1"/>
    <col min="28" max="29" width="17.7109375" style="8" customWidth="1"/>
    <col min="30" max="16384" width="9.140625" style="8"/>
  </cols>
  <sheetData>
    <row r="1" spans="1:29" ht="72.75" customHeight="1" x14ac:dyDescent="0.25">
      <c r="A1" s="305" t="s">
        <v>3097</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row>
    <row r="2" spans="1:29" s="11" customFormat="1" ht="34.5" customHeight="1" x14ac:dyDescent="0.25">
      <c r="A2" s="306" t="s">
        <v>2</v>
      </c>
      <c r="B2" s="309" t="s">
        <v>3</v>
      </c>
      <c r="C2" s="310"/>
      <c r="D2" s="310"/>
      <c r="E2" s="311"/>
      <c r="F2" s="312" t="s">
        <v>4</v>
      </c>
      <c r="G2" s="312"/>
      <c r="H2" s="312"/>
      <c r="I2" s="312"/>
      <c r="J2" s="312"/>
      <c r="K2" s="312"/>
      <c r="L2" s="312"/>
      <c r="M2" s="312"/>
      <c r="N2" s="312"/>
      <c r="O2" s="312"/>
      <c r="P2" s="312"/>
      <c r="Q2" s="312"/>
      <c r="R2" s="312"/>
      <c r="S2" s="312"/>
      <c r="T2" s="312"/>
      <c r="U2" s="312"/>
      <c r="V2" s="312"/>
      <c r="W2" s="312" t="s">
        <v>5</v>
      </c>
      <c r="X2" s="312"/>
      <c r="Y2" s="312"/>
      <c r="Z2" s="312" t="s">
        <v>6</v>
      </c>
      <c r="AA2" s="312"/>
      <c r="AB2" s="312" t="s">
        <v>3090</v>
      </c>
      <c r="AC2" s="312" t="s">
        <v>3091</v>
      </c>
    </row>
    <row r="3" spans="1:29" s="11" customFormat="1" ht="34.5" customHeight="1" x14ac:dyDescent="0.25">
      <c r="A3" s="307"/>
      <c r="B3" s="313" t="s">
        <v>7</v>
      </c>
      <c r="C3" s="309" t="s">
        <v>8</v>
      </c>
      <c r="D3" s="311"/>
      <c r="E3" s="313" t="s">
        <v>926</v>
      </c>
      <c r="F3" s="313" t="s">
        <v>227</v>
      </c>
      <c r="G3" s="313" t="s">
        <v>9</v>
      </c>
      <c r="H3" s="313" t="s">
        <v>10</v>
      </c>
      <c r="I3" s="340" t="s">
        <v>3521</v>
      </c>
      <c r="J3" s="341"/>
      <c r="K3" s="342"/>
      <c r="L3" s="340" t="s">
        <v>928</v>
      </c>
      <c r="M3" s="341"/>
      <c r="N3" s="342"/>
      <c r="O3" s="315" t="s">
        <v>929</v>
      </c>
      <c r="P3" s="315" t="s">
        <v>228</v>
      </c>
      <c r="Q3" s="313" t="s">
        <v>930</v>
      </c>
      <c r="R3" s="313" t="s">
        <v>931</v>
      </c>
      <c r="S3" s="313" t="s">
        <v>925</v>
      </c>
      <c r="T3" s="313" t="s">
        <v>928</v>
      </c>
      <c r="U3" s="313" t="s">
        <v>3098</v>
      </c>
      <c r="V3" s="313" t="s">
        <v>3099</v>
      </c>
      <c r="W3" s="313" t="s">
        <v>11</v>
      </c>
      <c r="X3" s="313" t="s">
        <v>12</v>
      </c>
      <c r="Y3" s="313" t="s">
        <v>13</v>
      </c>
      <c r="Z3" s="313" t="s">
        <v>14</v>
      </c>
      <c r="AA3" s="313" t="s">
        <v>15</v>
      </c>
      <c r="AB3" s="312"/>
      <c r="AC3" s="312"/>
    </row>
    <row r="4" spans="1:29" s="11" customFormat="1" ht="73.5" customHeight="1" x14ac:dyDescent="0.25">
      <c r="A4" s="308"/>
      <c r="B4" s="314"/>
      <c r="C4" s="132" t="s">
        <v>932</v>
      </c>
      <c r="D4" s="132" t="s">
        <v>933</v>
      </c>
      <c r="E4" s="314"/>
      <c r="F4" s="314"/>
      <c r="G4" s="314"/>
      <c r="H4" s="314"/>
      <c r="I4" s="229" t="s">
        <v>3519</v>
      </c>
      <c r="J4" s="229" t="s">
        <v>3522</v>
      </c>
      <c r="K4" s="229" t="s">
        <v>3520</v>
      </c>
      <c r="L4" s="229" t="s">
        <v>3519</v>
      </c>
      <c r="M4" s="229" t="s">
        <v>3522</v>
      </c>
      <c r="N4" s="229" t="s">
        <v>3520</v>
      </c>
      <c r="O4" s="316"/>
      <c r="P4" s="316"/>
      <c r="Q4" s="314"/>
      <c r="R4" s="314"/>
      <c r="S4" s="314"/>
      <c r="T4" s="314"/>
      <c r="U4" s="314"/>
      <c r="V4" s="314"/>
      <c r="W4" s="314"/>
      <c r="X4" s="314"/>
      <c r="Y4" s="314"/>
      <c r="Z4" s="314"/>
      <c r="AA4" s="314"/>
      <c r="AB4" s="312"/>
      <c r="AC4" s="312"/>
    </row>
    <row r="5" spans="1:29" s="11" customFormat="1" ht="22.5" customHeight="1" x14ac:dyDescent="0.25">
      <c r="A5" s="147">
        <v>1</v>
      </c>
      <c r="B5" s="132">
        <v>2</v>
      </c>
      <c r="C5" s="132">
        <v>3</v>
      </c>
      <c r="D5" s="132">
        <v>4</v>
      </c>
      <c r="E5" s="132">
        <v>5</v>
      </c>
      <c r="F5" s="132">
        <v>6</v>
      </c>
      <c r="G5" s="132">
        <v>7</v>
      </c>
      <c r="H5" s="227">
        <v>8</v>
      </c>
      <c r="I5" s="227">
        <v>9</v>
      </c>
      <c r="J5" s="227">
        <v>10</v>
      </c>
      <c r="K5" s="227">
        <v>11</v>
      </c>
      <c r="L5" s="227">
        <v>12</v>
      </c>
      <c r="M5" s="227">
        <v>13</v>
      </c>
      <c r="N5" s="227">
        <v>14</v>
      </c>
      <c r="O5" s="227">
        <v>15</v>
      </c>
      <c r="P5" s="227">
        <v>16</v>
      </c>
      <c r="Q5" s="227">
        <v>17</v>
      </c>
      <c r="R5" s="227">
        <v>18</v>
      </c>
      <c r="S5" s="227">
        <v>19</v>
      </c>
      <c r="T5" s="227">
        <v>20</v>
      </c>
      <c r="U5" s="227">
        <v>21</v>
      </c>
      <c r="V5" s="227">
        <v>22</v>
      </c>
      <c r="W5" s="227">
        <v>23</v>
      </c>
      <c r="X5" s="227">
        <v>24</v>
      </c>
      <c r="Y5" s="227">
        <v>25</v>
      </c>
      <c r="Z5" s="227">
        <v>26</v>
      </c>
      <c r="AA5" s="227">
        <v>27</v>
      </c>
      <c r="AB5" s="227">
        <v>28</v>
      </c>
      <c r="AC5" s="227">
        <v>29</v>
      </c>
    </row>
    <row r="6" spans="1:29" x14ac:dyDescent="0.25">
      <c r="A6" s="348" t="s">
        <v>2853</v>
      </c>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113"/>
      <c r="AC6" s="113"/>
    </row>
    <row r="7" spans="1:29" s="36" customFormat="1" ht="94.5" x14ac:dyDescent="0.25">
      <c r="A7" s="144">
        <v>1</v>
      </c>
      <c r="B7" s="74" t="s">
        <v>2859</v>
      </c>
      <c r="C7" s="75" t="s">
        <v>3197</v>
      </c>
      <c r="D7" s="76" t="s">
        <v>3198</v>
      </c>
      <c r="E7" s="75" t="s">
        <v>2754</v>
      </c>
      <c r="F7" s="142"/>
      <c r="G7" s="75" t="s">
        <v>807</v>
      </c>
      <c r="H7" s="77">
        <v>2</v>
      </c>
      <c r="I7" s="77">
        <v>2</v>
      </c>
      <c r="J7" s="77"/>
      <c r="K7" s="77"/>
      <c r="L7" s="77" t="s">
        <v>808</v>
      </c>
      <c r="M7" s="77"/>
      <c r="N7" s="77"/>
      <c r="O7" s="81">
        <v>1.1000000000000001</v>
      </c>
      <c r="P7" s="43">
        <f>I7*O7</f>
        <v>2.2000000000000002</v>
      </c>
      <c r="Q7" s="142" t="s">
        <v>3199</v>
      </c>
      <c r="R7" s="142" t="s">
        <v>153</v>
      </c>
      <c r="S7" s="142"/>
      <c r="T7" s="142"/>
      <c r="U7" s="43"/>
      <c r="V7" s="42"/>
      <c r="W7" s="77" t="s">
        <v>809</v>
      </c>
      <c r="X7" s="75" t="s">
        <v>810</v>
      </c>
      <c r="Y7" s="77" t="s">
        <v>811</v>
      </c>
      <c r="Z7" s="10" t="s">
        <v>1648</v>
      </c>
      <c r="AA7" s="5"/>
      <c r="AB7" s="121"/>
      <c r="AC7" s="10" t="s">
        <v>3200</v>
      </c>
    </row>
    <row r="8" spans="1:29" s="36" customFormat="1" ht="94.5" x14ac:dyDescent="0.25">
      <c r="A8" s="144">
        <v>2</v>
      </c>
      <c r="B8" s="74" t="s">
        <v>2860</v>
      </c>
      <c r="C8" s="78" t="s">
        <v>812</v>
      </c>
      <c r="D8" s="79" t="s">
        <v>813</v>
      </c>
      <c r="E8" s="78" t="s">
        <v>2755</v>
      </c>
      <c r="F8" s="142"/>
      <c r="G8" s="78" t="s">
        <v>807</v>
      </c>
      <c r="H8" s="74">
        <v>2</v>
      </c>
      <c r="I8" s="74">
        <v>2</v>
      </c>
      <c r="J8" s="74"/>
      <c r="K8" s="74"/>
      <c r="L8" s="74" t="s">
        <v>808</v>
      </c>
      <c r="M8" s="74"/>
      <c r="N8" s="74"/>
      <c r="O8" s="82">
        <v>1.1000000000000001</v>
      </c>
      <c r="P8" s="43">
        <f t="shared" ref="P8:P38" si="0">I8*O8</f>
        <v>2.2000000000000002</v>
      </c>
      <c r="Q8" s="142" t="s">
        <v>3199</v>
      </c>
      <c r="R8" s="142" t="s">
        <v>153</v>
      </c>
      <c r="S8" s="142"/>
      <c r="T8" s="142"/>
      <c r="U8" s="43"/>
      <c r="V8" s="42"/>
      <c r="W8" s="74" t="s">
        <v>809</v>
      </c>
      <c r="X8" s="78" t="s">
        <v>810</v>
      </c>
      <c r="Y8" s="74" t="s">
        <v>811</v>
      </c>
      <c r="Z8" s="10" t="s">
        <v>1648</v>
      </c>
      <c r="AA8" s="141"/>
      <c r="AB8" s="121"/>
      <c r="AC8" s="10" t="s">
        <v>3200</v>
      </c>
    </row>
    <row r="9" spans="1:29" s="36" customFormat="1" ht="94.5" x14ac:dyDescent="0.25">
      <c r="A9" s="144">
        <v>3</v>
      </c>
      <c r="B9" s="74" t="s">
        <v>2861</v>
      </c>
      <c r="C9" s="75" t="s">
        <v>814</v>
      </c>
      <c r="D9" s="76" t="s">
        <v>815</v>
      </c>
      <c r="E9" s="75" t="s">
        <v>2756</v>
      </c>
      <c r="F9" s="142"/>
      <c r="G9" s="75" t="s">
        <v>807</v>
      </c>
      <c r="H9" s="77">
        <v>2</v>
      </c>
      <c r="I9" s="77">
        <v>2</v>
      </c>
      <c r="J9" s="77"/>
      <c r="K9" s="77"/>
      <c r="L9" s="77" t="s">
        <v>808</v>
      </c>
      <c r="M9" s="77"/>
      <c r="N9" s="77"/>
      <c r="O9" s="81">
        <v>1.1000000000000001</v>
      </c>
      <c r="P9" s="43">
        <f t="shared" si="0"/>
        <v>2.2000000000000002</v>
      </c>
      <c r="Q9" s="142" t="s">
        <v>3199</v>
      </c>
      <c r="R9" s="142" t="s">
        <v>153</v>
      </c>
      <c r="S9" s="142"/>
      <c r="T9" s="142"/>
      <c r="U9" s="43"/>
      <c r="V9" s="42"/>
      <c r="W9" s="77" t="s">
        <v>809</v>
      </c>
      <c r="X9" s="75" t="s">
        <v>810</v>
      </c>
      <c r="Y9" s="77" t="s">
        <v>811</v>
      </c>
      <c r="Z9" s="10" t="s">
        <v>1648</v>
      </c>
      <c r="AA9" s="141"/>
      <c r="AB9" s="121"/>
      <c r="AC9" s="10" t="s">
        <v>3200</v>
      </c>
    </row>
    <row r="10" spans="1:29" s="36" customFormat="1" ht="94.5" x14ac:dyDescent="0.25">
      <c r="A10" s="144">
        <v>4</v>
      </c>
      <c r="B10" s="74" t="s">
        <v>2862</v>
      </c>
      <c r="C10" s="78" t="s">
        <v>816</v>
      </c>
      <c r="D10" s="79" t="s">
        <v>817</v>
      </c>
      <c r="E10" s="78" t="s">
        <v>2757</v>
      </c>
      <c r="F10" s="142"/>
      <c r="G10" s="78" t="s">
        <v>807</v>
      </c>
      <c r="H10" s="74">
        <v>3</v>
      </c>
      <c r="I10" s="74">
        <v>3</v>
      </c>
      <c r="J10" s="74"/>
      <c r="K10" s="74"/>
      <c r="L10" s="74" t="s">
        <v>808</v>
      </c>
      <c r="M10" s="74"/>
      <c r="N10" s="74"/>
      <c r="O10" s="82">
        <v>1.1000000000000001</v>
      </c>
      <c r="P10" s="43">
        <f t="shared" si="0"/>
        <v>3.3000000000000003</v>
      </c>
      <c r="Q10" s="142" t="s">
        <v>3199</v>
      </c>
      <c r="R10" s="142" t="s">
        <v>153</v>
      </c>
      <c r="S10" s="142"/>
      <c r="T10" s="142"/>
      <c r="U10" s="43"/>
      <c r="V10" s="42"/>
      <c r="W10" s="74" t="s">
        <v>809</v>
      </c>
      <c r="X10" s="78" t="s">
        <v>810</v>
      </c>
      <c r="Y10" s="74" t="s">
        <v>811</v>
      </c>
      <c r="Z10" s="10" t="s">
        <v>1648</v>
      </c>
      <c r="AA10" s="141"/>
      <c r="AB10" s="121"/>
      <c r="AC10" s="10" t="s">
        <v>3200</v>
      </c>
    </row>
    <row r="11" spans="1:29" s="36" customFormat="1" ht="94.5" x14ac:dyDescent="0.25">
      <c r="A11" s="144">
        <v>5</v>
      </c>
      <c r="B11" s="74" t="s">
        <v>2863</v>
      </c>
      <c r="C11" s="75" t="s">
        <v>818</v>
      </c>
      <c r="D11" s="76" t="s">
        <v>819</v>
      </c>
      <c r="E11" s="75" t="s">
        <v>2758</v>
      </c>
      <c r="F11" s="142"/>
      <c r="G11" s="75" t="s">
        <v>807</v>
      </c>
      <c r="H11" s="77">
        <v>3</v>
      </c>
      <c r="I11" s="77">
        <v>3</v>
      </c>
      <c r="J11" s="77"/>
      <c r="K11" s="77"/>
      <c r="L11" s="77" t="s">
        <v>808</v>
      </c>
      <c r="M11" s="77"/>
      <c r="N11" s="77"/>
      <c r="O11" s="81">
        <v>1.1000000000000001</v>
      </c>
      <c r="P11" s="43">
        <f t="shared" si="0"/>
        <v>3.3000000000000003</v>
      </c>
      <c r="Q11" s="142" t="s">
        <v>3199</v>
      </c>
      <c r="R11" s="142" t="s">
        <v>153</v>
      </c>
      <c r="S11" s="142"/>
      <c r="T11" s="142"/>
      <c r="U11" s="43"/>
      <c r="V11" s="42"/>
      <c r="W11" s="77" t="s">
        <v>809</v>
      </c>
      <c r="X11" s="75" t="s">
        <v>810</v>
      </c>
      <c r="Y11" s="77" t="s">
        <v>811</v>
      </c>
      <c r="Z11" s="10" t="s">
        <v>1648</v>
      </c>
      <c r="AA11" s="141"/>
      <c r="AB11" s="121"/>
      <c r="AC11" s="10" t="s">
        <v>3200</v>
      </c>
    </row>
    <row r="12" spans="1:29" s="36" customFormat="1" ht="94.5" x14ac:dyDescent="0.25">
      <c r="A12" s="144">
        <v>7</v>
      </c>
      <c r="B12" s="74" t="s">
        <v>2864</v>
      </c>
      <c r="C12" s="75" t="s">
        <v>820</v>
      </c>
      <c r="D12" s="76" t="s">
        <v>821</v>
      </c>
      <c r="E12" s="75" t="s">
        <v>2759</v>
      </c>
      <c r="F12" s="142"/>
      <c r="G12" s="75" t="s">
        <v>807</v>
      </c>
      <c r="H12" s="77">
        <v>3</v>
      </c>
      <c r="I12" s="77">
        <v>3</v>
      </c>
      <c r="J12" s="77"/>
      <c r="K12" s="77"/>
      <c r="L12" s="77" t="s">
        <v>808</v>
      </c>
      <c r="M12" s="77"/>
      <c r="N12" s="77"/>
      <c r="O12" s="81">
        <v>1.1000000000000001</v>
      </c>
      <c r="P12" s="43">
        <f t="shared" si="0"/>
        <v>3.3000000000000003</v>
      </c>
      <c r="Q12" s="142" t="s">
        <v>3199</v>
      </c>
      <c r="R12" s="142" t="s">
        <v>153</v>
      </c>
      <c r="S12" s="142"/>
      <c r="T12" s="142"/>
      <c r="U12" s="43"/>
      <c r="V12" s="42"/>
      <c r="W12" s="77" t="s">
        <v>809</v>
      </c>
      <c r="X12" s="75" t="s">
        <v>810</v>
      </c>
      <c r="Y12" s="77" t="s">
        <v>811</v>
      </c>
      <c r="Z12" s="10" t="s">
        <v>1648</v>
      </c>
      <c r="AA12" s="141"/>
      <c r="AB12" s="121"/>
      <c r="AC12" s="10" t="s">
        <v>3200</v>
      </c>
    </row>
    <row r="13" spans="1:29" s="36" customFormat="1" ht="94.5" x14ac:dyDescent="0.25">
      <c r="A13" s="144">
        <v>8</v>
      </c>
      <c r="B13" s="74" t="s">
        <v>822</v>
      </c>
      <c r="C13" s="78" t="s">
        <v>3201</v>
      </c>
      <c r="D13" s="79" t="s">
        <v>3202</v>
      </c>
      <c r="E13" s="78" t="s">
        <v>2760</v>
      </c>
      <c r="F13" s="142"/>
      <c r="G13" s="78" t="s">
        <v>807</v>
      </c>
      <c r="H13" s="74">
        <v>2</v>
      </c>
      <c r="I13" s="74">
        <v>2</v>
      </c>
      <c r="J13" s="74"/>
      <c r="K13" s="74"/>
      <c r="L13" s="74" t="s">
        <v>808</v>
      </c>
      <c r="M13" s="74"/>
      <c r="N13" s="74"/>
      <c r="O13" s="82">
        <v>1.1000000000000001</v>
      </c>
      <c r="P13" s="43">
        <f t="shared" si="0"/>
        <v>2.2000000000000002</v>
      </c>
      <c r="Q13" s="142" t="s">
        <v>3199</v>
      </c>
      <c r="R13" s="142" t="s">
        <v>153</v>
      </c>
      <c r="S13" s="142"/>
      <c r="T13" s="142"/>
      <c r="U13" s="43"/>
      <c r="V13" s="42"/>
      <c r="W13" s="74" t="s">
        <v>809</v>
      </c>
      <c r="X13" s="78" t="s">
        <v>810</v>
      </c>
      <c r="Y13" s="74" t="s">
        <v>811</v>
      </c>
      <c r="Z13" s="10" t="s">
        <v>1648</v>
      </c>
      <c r="AA13" s="141"/>
      <c r="AB13" s="121"/>
      <c r="AC13" s="10" t="s">
        <v>3200</v>
      </c>
    </row>
    <row r="14" spans="1:29" s="36" customFormat="1" ht="94.5" x14ac:dyDescent="0.25">
      <c r="A14" s="144">
        <v>9</v>
      </c>
      <c r="B14" s="74" t="s">
        <v>2865</v>
      </c>
      <c r="C14" s="75" t="s">
        <v>823</v>
      </c>
      <c r="D14" s="76" t="s">
        <v>824</v>
      </c>
      <c r="E14" s="75" t="s">
        <v>2761</v>
      </c>
      <c r="F14" s="142"/>
      <c r="G14" s="75" t="s">
        <v>807</v>
      </c>
      <c r="H14" s="77">
        <v>3</v>
      </c>
      <c r="I14" s="77">
        <v>3</v>
      </c>
      <c r="J14" s="77"/>
      <c r="K14" s="77"/>
      <c r="L14" s="77" t="s">
        <v>808</v>
      </c>
      <c r="M14" s="77"/>
      <c r="N14" s="77"/>
      <c r="O14" s="81">
        <v>1.1000000000000001</v>
      </c>
      <c r="P14" s="43">
        <f t="shared" si="0"/>
        <v>3.3000000000000003</v>
      </c>
      <c r="Q14" s="142" t="s">
        <v>3199</v>
      </c>
      <c r="R14" s="142" t="s">
        <v>153</v>
      </c>
      <c r="S14" s="142"/>
      <c r="T14" s="142"/>
      <c r="U14" s="43"/>
      <c r="V14" s="42"/>
      <c r="W14" s="77" t="s">
        <v>809</v>
      </c>
      <c r="X14" s="75" t="s">
        <v>810</v>
      </c>
      <c r="Y14" s="77" t="s">
        <v>811</v>
      </c>
      <c r="Z14" s="10" t="s">
        <v>1648</v>
      </c>
      <c r="AA14" s="141"/>
      <c r="AB14" s="144">
        <v>2019</v>
      </c>
      <c r="AC14" s="10" t="s">
        <v>3200</v>
      </c>
    </row>
    <row r="15" spans="1:29" s="36" customFormat="1" ht="94.5" x14ac:dyDescent="0.25">
      <c r="A15" s="144">
        <v>10</v>
      </c>
      <c r="B15" s="74" t="s">
        <v>3203</v>
      </c>
      <c r="C15" s="78" t="s">
        <v>825</v>
      </c>
      <c r="D15" s="79" t="s">
        <v>826</v>
      </c>
      <c r="E15" s="78" t="s">
        <v>2762</v>
      </c>
      <c r="F15" s="142"/>
      <c r="G15" s="78" t="s">
        <v>807</v>
      </c>
      <c r="H15" s="74">
        <v>3</v>
      </c>
      <c r="I15" s="74">
        <v>3</v>
      </c>
      <c r="J15" s="74"/>
      <c r="K15" s="74"/>
      <c r="L15" s="74" t="s">
        <v>808</v>
      </c>
      <c r="M15" s="74"/>
      <c r="N15" s="74"/>
      <c r="O15" s="82">
        <v>1.1000000000000001</v>
      </c>
      <c r="P15" s="43">
        <f t="shared" si="0"/>
        <v>3.3000000000000003</v>
      </c>
      <c r="Q15" s="142" t="s">
        <v>3199</v>
      </c>
      <c r="R15" s="142" t="s">
        <v>153</v>
      </c>
      <c r="S15" s="142"/>
      <c r="T15" s="142"/>
      <c r="U15" s="43"/>
      <c r="V15" s="42"/>
      <c r="W15" s="74" t="s">
        <v>809</v>
      </c>
      <c r="X15" s="78" t="s">
        <v>810</v>
      </c>
      <c r="Y15" s="74" t="s">
        <v>811</v>
      </c>
      <c r="Z15" s="10" t="s">
        <v>1648</v>
      </c>
      <c r="AA15" s="141"/>
      <c r="AB15" s="144">
        <v>2019</v>
      </c>
      <c r="AC15" s="10" t="s">
        <v>3200</v>
      </c>
    </row>
    <row r="16" spans="1:29" s="36" customFormat="1" ht="94.5" x14ac:dyDescent="0.25">
      <c r="A16" s="144">
        <v>11</v>
      </c>
      <c r="B16" s="74" t="s">
        <v>2866</v>
      </c>
      <c r="C16" s="75" t="s">
        <v>827</v>
      </c>
      <c r="D16" s="76" t="s">
        <v>828</v>
      </c>
      <c r="E16" s="75" t="s">
        <v>2763</v>
      </c>
      <c r="F16" s="142"/>
      <c r="G16" s="75" t="s">
        <v>807</v>
      </c>
      <c r="H16" s="77">
        <v>3</v>
      </c>
      <c r="I16" s="77">
        <v>3</v>
      </c>
      <c r="J16" s="77"/>
      <c r="K16" s="77"/>
      <c r="L16" s="77" t="s">
        <v>808</v>
      </c>
      <c r="M16" s="77"/>
      <c r="N16" s="77"/>
      <c r="O16" s="81">
        <v>1.1000000000000001</v>
      </c>
      <c r="P16" s="43">
        <f t="shared" si="0"/>
        <v>3.3000000000000003</v>
      </c>
      <c r="Q16" s="142" t="s">
        <v>3199</v>
      </c>
      <c r="R16" s="142" t="s">
        <v>153</v>
      </c>
      <c r="S16" s="142"/>
      <c r="T16" s="142"/>
      <c r="U16" s="43"/>
      <c r="V16" s="42"/>
      <c r="W16" s="77" t="s">
        <v>809</v>
      </c>
      <c r="X16" s="75" t="s">
        <v>810</v>
      </c>
      <c r="Y16" s="77" t="s">
        <v>811</v>
      </c>
      <c r="Z16" s="10" t="s">
        <v>1648</v>
      </c>
      <c r="AA16" s="141"/>
      <c r="AB16" s="144">
        <v>2019</v>
      </c>
      <c r="AC16" s="10" t="s">
        <v>3200</v>
      </c>
    </row>
    <row r="17" spans="1:29" s="36" customFormat="1" ht="94.5" x14ac:dyDescent="0.25">
      <c r="A17" s="144">
        <v>12</v>
      </c>
      <c r="B17" s="74" t="s">
        <v>2867</v>
      </c>
      <c r="C17" s="78" t="s">
        <v>3204</v>
      </c>
      <c r="D17" s="79" t="s">
        <v>3205</v>
      </c>
      <c r="E17" s="78" t="s">
        <v>2764</v>
      </c>
      <c r="F17" s="142"/>
      <c r="G17" s="78" t="s">
        <v>807</v>
      </c>
      <c r="H17" s="74">
        <v>3</v>
      </c>
      <c r="I17" s="74">
        <v>3</v>
      </c>
      <c r="J17" s="74"/>
      <c r="K17" s="74"/>
      <c r="L17" s="74" t="s">
        <v>808</v>
      </c>
      <c r="M17" s="74"/>
      <c r="N17" s="74"/>
      <c r="O17" s="82">
        <v>1.1000000000000001</v>
      </c>
      <c r="P17" s="43">
        <f t="shared" si="0"/>
        <v>3.3000000000000003</v>
      </c>
      <c r="Q17" s="142" t="s">
        <v>3199</v>
      </c>
      <c r="R17" s="142" t="s">
        <v>153</v>
      </c>
      <c r="S17" s="142"/>
      <c r="T17" s="142"/>
      <c r="U17" s="43"/>
      <c r="V17" s="42"/>
      <c r="W17" s="74" t="s">
        <v>809</v>
      </c>
      <c r="X17" s="78" t="s">
        <v>810</v>
      </c>
      <c r="Y17" s="74" t="s">
        <v>811</v>
      </c>
      <c r="Z17" s="10" t="s">
        <v>1648</v>
      </c>
      <c r="AA17" s="141"/>
      <c r="AB17" s="121"/>
      <c r="AC17" s="10" t="s">
        <v>3200</v>
      </c>
    </row>
    <row r="18" spans="1:29" s="36" customFormat="1" ht="94.5" x14ac:dyDescent="0.25">
      <c r="A18" s="144">
        <v>13</v>
      </c>
      <c r="B18" s="74" t="s">
        <v>829</v>
      </c>
      <c r="C18" s="75" t="s">
        <v>830</v>
      </c>
      <c r="D18" s="76" t="s">
        <v>831</v>
      </c>
      <c r="E18" s="75" t="s">
        <v>2765</v>
      </c>
      <c r="F18" s="142"/>
      <c r="G18" s="75" t="s">
        <v>807</v>
      </c>
      <c r="H18" s="77">
        <v>1.5</v>
      </c>
      <c r="I18" s="77">
        <v>1</v>
      </c>
      <c r="J18" s="77"/>
      <c r="K18" s="77"/>
      <c r="L18" s="77" t="s">
        <v>808</v>
      </c>
      <c r="M18" s="77"/>
      <c r="N18" s="77"/>
      <c r="O18" s="81">
        <v>1.1000000000000001</v>
      </c>
      <c r="P18" s="43">
        <f t="shared" si="0"/>
        <v>1.1000000000000001</v>
      </c>
      <c r="Q18" s="142" t="s">
        <v>3199</v>
      </c>
      <c r="R18" s="142" t="s">
        <v>153</v>
      </c>
      <c r="S18" s="142"/>
      <c r="T18" s="142"/>
      <c r="U18" s="43"/>
      <c r="V18" s="42"/>
      <c r="W18" s="77" t="s">
        <v>809</v>
      </c>
      <c r="X18" s="75" t="s">
        <v>810</v>
      </c>
      <c r="Y18" s="77" t="s">
        <v>811</v>
      </c>
      <c r="Z18" s="10" t="s">
        <v>1648</v>
      </c>
      <c r="AA18" s="141"/>
      <c r="AB18" s="121"/>
      <c r="AC18" s="10" t="s">
        <v>3200</v>
      </c>
    </row>
    <row r="19" spans="1:29" s="36" customFormat="1" ht="94.5" x14ac:dyDescent="0.25">
      <c r="A19" s="144">
        <v>14</v>
      </c>
      <c r="B19" s="74" t="s">
        <v>2868</v>
      </c>
      <c r="C19" s="78" t="s">
        <v>832</v>
      </c>
      <c r="D19" s="79" t="s">
        <v>833</v>
      </c>
      <c r="E19" s="78" t="s">
        <v>2766</v>
      </c>
      <c r="F19" s="142"/>
      <c r="G19" s="78" t="s">
        <v>834</v>
      </c>
      <c r="H19" s="74">
        <v>3</v>
      </c>
      <c r="I19" s="74">
        <v>3</v>
      </c>
      <c r="J19" s="74"/>
      <c r="K19" s="74"/>
      <c r="L19" s="74" t="s">
        <v>808</v>
      </c>
      <c r="M19" s="74"/>
      <c r="N19" s="74"/>
      <c r="O19" s="82">
        <v>1.1000000000000001</v>
      </c>
      <c r="P19" s="43">
        <f t="shared" si="0"/>
        <v>3.3000000000000003</v>
      </c>
      <c r="Q19" s="142" t="s">
        <v>3199</v>
      </c>
      <c r="R19" s="142" t="s">
        <v>153</v>
      </c>
      <c r="S19" s="142"/>
      <c r="T19" s="142"/>
      <c r="U19" s="43"/>
      <c r="V19" s="42"/>
      <c r="W19" s="74" t="s">
        <v>809</v>
      </c>
      <c r="X19" s="78" t="s">
        <v>810</v>
      </c>
      <c r="Y19" s="74" t="s">
        <v>811</v>
      </c>
      <c r="Z19" s="10" t="s">
        <v>1648</v>
      </c>
      <c r="AA19" s="141"/>
      <c r="AB19" s="121"/>
      <c r="AC19" s="10" t="s">
        <v>3200</v>
      </c>
    </row>
    <row r="20" spans="1:29" s="36" customFormat="1" ht="94.5" x14ac:dyDescent="0.25">
      <c r="A20" s="144">
        <v>15</v>
      </c>
      <c r="B20" s="74" t="s">
        <v>2869</v>
      </c>
      <c r="C20" s="75" t="s">
        <v>835</v>
      </c>
      <c r="D20" s="76" t="s">
        <v>836</v>
      </c>
      <c r="E20" s="75" t="s">
        <v>2767</v>
      </c>
      <c r="F20" s="142"/>
      <c r="G20" s="75" t="s">
        <v>807</v>
      </c>
      <c r="H20" s="77">
        <v>3</v>
      </c>
      <c r="I20" s="77">
        <v>3</v>
      </c>
      <c r="J20" s="77"/>
      <c r="K20" s="77"/>
      <c r="L20" s="77" t="s">
        <v>808</v>
      </c>
      <c r="M20" s="77"/>
      <c r="N20" s="77"/>
      <c r="O20" s="81">
        <v>1.1000000000000001</v>
      </c>
      <c r="P20" s="43">
        <f t="shared" si="0"/>
        <v>3.3000000000000003</v>
      </c>
      <c r="Q20" s="142" t="s">
        <v>3199</v>
      </c>
      <c r="R20" s="142" t="s">
        <v>153</v>
      </c>
      <c r="S20" s="142"/>
      <c r="T20" s="142"/>
      <c r="U20" s="43"/>
      <c r="V20" s="42"/>
      <c r="W20" s="77" t="s">
        <v>809</v>
      </c>
      <c r="X20" s="75" t="s">
        <v>810</v>
      </c>
      <c r="Y20" s="77" t="s">
        <v>811</v>
      </c>
      <c r="Z20" s="10" t="s">
        <v>1648</v>
      </c>
      <c r="AA20" s="141"/>
      <c r="AB20" s="144">
        <v>2019</v>
      </c>
      <c r="AC20" s="10" t="s">
        <v>3200</v>
      </c>
    </row>
    <row r="21" spans="1:29" s="36" customFormat="1" ht="94.5" x14ac:dyDescent="0.25">
      <c r="A21" s="144">
        <v>16</v>
      </c>
      <c r="B21" s="74" t="s">
        <v>2870</v>
      </c>
      <c r="C21" s="78" t="s">
        <v>837</v>
      </c>
      <c r="D21" s="79" t="s">
        <v>838</v>
      </c>
      <c r="E21" s="78" t="s">
        <v>2768</v>
      </c>
      <c r="F21" s="142"/>
      <c r="G21" s="78" t="s">
        <v>807</v>
      </c>
      <c r="H21" s="74">
        <v>4</v>
      </c>
      <c r="I21" s="74">
        <v>4</v>
      </c>
      <c r="J21" s="74"/>
      <c r="K21" s="74"/>
      <c r="L21" s="74" t="s">
        <v>808</v>
      </c>
      <c r="M21" s="74"/>
      <c r="N21" s="74"/>
      <c r="O21" s="82">
        <v>1.1000000000000001</v>
      </c>
      <c r="P21" s="43">
        <f t="shared" si="0"/>
        <v>4.4000000000000004</v>
      </c>
      <c r="Q21" s="142" t="s">
        <v>3199</v>
      </c>
      <c r="R21" s="142" t="s">
        <v>153</v>
      </c>
      <c r="S21" s="142"/>
      <c r="T21" s="142"/>
      <c r="U21" s="43"/>
      <c r="V21" s="42"/>
      <c r="W21" s="74" t="s">
        <v>809</v>
      </c>
      <c r="X21" s="78" t="s">
        <v>810</v>
      </c>
      <c r="Y21" s="74" t="s">
        <v>811</v>
      </c>
      <c r="Z21" s="10" t="s">
        <v>1648</v>
      </c>
      <c r="AA21" s="141"/>
      <c r="AB21" s="121"/>
      <c r="AC21" s="10" t="s">
        <v>3200</v>
      </c>
    </row>
    <row r="22" spans="1:29" s="36" customFormat="1" ht="94.5" x14ac:dyDescent="0.25">
      <c r="A22" s="144">
        <v>17</v>
      </c>
      <c r="B22" s="74" t="s">
        <v>3206</v>
      </c>
      <c r="C22" s="75" t="s">
        <v>839</v>
      </c>
      <c r="D22" s="76" t="s">
        <v>840</v>
      </c>
      <c r="E22" s="75" t="s">
        <v>2769</v>
      </c>
      <c r="F22" s="142"/>
      <c r="G22" s="75" t="s">
        <v>807</v>
      </c>
      <c r="H22" s="77">
        <v>4</v>
      </c>
      <c r="I22" s="77">
        <v>4</v>
      </c>
      <c r="J22" s="77"/>
      <c r="K22" s="77"/>
      <c r="L22" s="77" t="s">
        <v>808</v>
      </c>
      <c r="M22" s="77"/>
      <c r="N22" s="77"/>
      <c r="O22" s="81">
        <v>1.1000000000000001</v>
      </c>
      <c r="P22" s="43">
        <f t="shared" si="0"/>
        <v>4.4000000000000004</v>
      </c>
      <c r="Q22" s="142" t="s">
        <v>3199</v>
      </c>
      <c r="R22" s="142" t="s">
        <v>153</v>
      </c>
      <c r="S22" s="142"/>
      <c r="T22" s="142"/>
      <c r="U22" s="43"/>
      <c r="V22" s="42"/>
      <c r="W22" s="77" t="s">
        <v>809</v>
      </c>
      <c r="X22" s="75" t="s">
        <v>810</v>
      </c>
      <c r="Y22" s="77" t="s">
        <v>811</v>
      </c>
      <c r="Z22" s="10" t="s">
        <v>1648</v>
      </c>
      <c r="AA22" s="141"/>
      <c r="AB22" s="121"/>
      <c r="AC22" s="10" t="s">
        <v>3200</v>
      </c>
    </row>
    <row r="23" spans="1:29" s="36" customFormat="1" ht="94.5" x14ac:dyDescent="0.25">
      <c r="A23" s="144">
        <v>18</v>
      </c>
      <c r="B23" s="74" t="s">
        <v>2871</v>
      </c>
      <c r="C23" s="78" t="s">
        <v>841</v>
      </c>
      <c r="D23" s="79" t="s">
        <v>842</v>
      </c>
      <c r="E23" s="78" t="s">
        <v>2770</v>
      </c>
      <c r="F23" s="142"/>
      <c r="G23" s="78" t="s">
        <v>807</v>
      </c>
      <c r="H23" s="74">
        <v>3</v>
      </c>
      <c r="I23" s="74">
        <v>3</v>
      </c>
      <c r="J23" s="74"/>
      <c r="K23" s="74"/>
      <c r="L23" s="74" t="s">
        <v>808</v>
      </c>
      <c r="M23" s="74"/>
      <c r="N23" s="74"/>
      <c r="O23" s="82">
        <v>1.1000000000000001</v>
      </c>
      <c r="P23" s="43">
        <f t="shared" si="0"/>
        <v>3.3000000000000003</v>
      </c>
      <c r="Q23" s="142" t="s">
        <v>3199</v>
      </c>
      <c r="R23" s="142" t="s">
        <v>153</v>
      </c>
      <c r="S23" s="142"/>
      <c r="T23" s="142"/>
      <c r="U23" s="43"/>
      <c r="V23" s="42"/>
      <c r="W23" s="74" t="s">
        <v>809</v>
      </c>
      <c r="X23" s="78" t="s">
        <v>810</v>
      </c>
      <c r="Y23" s="74" t="s">
        <v>811</v>
      </c>
      <c r="Z23" s="10" t="s">
        <v>1648</v>
      </c>
      <c r="AA23" s="141"/>
      <c r="AB23" s="144">
        <v>2019</v>
      </c>
      <c r="AC23" s="10" t="s">
        <v>3200</v>
      </c>
    </row>
    <row r="24" spans="1:29" s="36" customFormat="1" ht="94.5" x14ac:dyDescent="0.25">
      <c r="A24" s="144">
        <v>19</v>
      </c>
      <c r="B24" s="74" t="s">
        <v>2872</v>
      </c>
      <c r="C24" s="75" t="s">
        <v>843</v>
      </c>
      <c r="D24" s="76" t="s">
        <v>844</v>
      </c>
      <c r="E24" s="75" t="s">
        <v>2771</v>
      </c>
      <c r="F24" s="142"/>
      <c r="G24" s="75" t="s">
        <v>807</v>
      </c>
      <c r="H24" s="77">
        <v>3</v>
      </c>
      <c r="I24" s="77">
        <v>3</v>
      </c>
      <c r="J24" s="77"/>
      <c r="K24" s="77"/>
      <c r="L24" s="77" t="s">
        <v>808</v>
      </c>
      <c r="M24" s="77"/>
      <c r="N24" s="77"/>
      <c r="O24" s="81">
        <v>1.1000000000000001</v>
      </c>
      <c r="P24" s="43">
        <f t="shared" si="0"/>
        <v>3.3000000000000003</v>
      </c>
      <c r="Q24" s="142" t="s">
        <v>3199</v>
      </c>
      <c r="R24" s="142" t="s">
        <v>153</v>
      </c>
      <c r="S24" s="142"/>
      <c r="T24" s="142"/>
      <c r="U24" s="43"/>
      <c r="V24" s="42"/>
      <c r="W24" s="77" t="s">
        <v>809</v>
      </c>
      <c r="X24" s="75" t="s">
        <v>810</v>
      </c>
      <c r="Y24" s="77" t="s">
        <v>811</v>
      </c>
      <c r="Z24" s="10" t="s">
        <v>1648</v>
      </c>
      <c r="AA24" s="141"/>
      <c r="AB24" s="121"/>
      <c r="AC24" s="10" t="s">
        <v>3200</v>
      </c>
    </row>
    <row r="25" spans="1:29" s="36" customFormat="1" ht="94.5" x14ac:dyDescent="0.25">
      <c r="A25" s="144">
        <v>20</v>
      </c>
      <c r="B25" s="74" t="s">
        <v>2873</v>
      </c>
      <c r="C25" s="78" t="s">
        <v>845</v>
      </c>
      <c r="D25" s="79" t="s">
        <v>846</v>
      </c>
      <c r="E25" s="78" t="s">
        <v>2772</v>
      </c>
      <c r="F25" s="142"/>
      <c r="G25" s="78" t="s">
        <v>834</v>
      </c>
      <c r="H25" s="74">
        <v>3</v>
      </c>
      <c r="I25" s="74">
        <v>3</v>
      </c>
      <c r="J25" s="74"/>
      <c r="K25" s="74"/>
      <c r="L25" s="74" t="s">
        <v>808</v>
      </c>
      <c r="M25" s="74"/>
      <c r="N25" s="74"/>
      <c r="O25" s="82">
        <v>1.1000000000000001</v>
      </c>
      <c r="P25" s="43">
        <f t="shared" si="0"/>
        <v>3.3000000000000003</v>
      </c>
      <c r="Q25" s="142" t="s">
        <v>3199</v>
      </c>
      <c r="R25" s="142" t="s">
        <v>153</v>
      </c>
      <c r="S25" s="142"/>
      <c r="T25" s="142"/>
      <c r="U25" s="43"/>
      <c r="V25" s="42"/>
      <c r="W25" s="74" t="s">
        <v>809</v>
      </c>
      <c r="X25" s="78" t="s">
        <v>810</v>
      </c>
      <c r="Y25" s="74" t="s">
        <v>811</v>
      </c>
      <c r="Z25" s="10" t="s">
        <v>1648</v>
      </c>
      <c r="AA25" s="141"/>
      <c r="AB25" s="144">
        <v>2019</v>
      </c>
      <c r="AC25" s="10" t="s">
        <v>3200</v>
      </c>
    </row>
    <row r="26" spans="1:29" s="36" customFormat="1" ht="94.5" x14ac:dyDescent="0.25">
      <c r="A26" s="144">
        <v>21</v>
      </c>
      <c r="B26" s="74" t="s">
        <v>2874</v>
      </c>
      <c r="C26" s="75" t="s">
        <v>3207</v>
      </c>
      <c r="D26" s="75" t="s">
        <v>3208</v>
      </c>
      <c r="E26" s="75" t="s">
        <v>2773</v>
      </c>
      <c r="F26" s="142"/>
      <c r="G26" s="75" t="s">
        <v>834</v>
      </c>
      <c r="H26" s="77">
        <v>2</v>
      </c>
      <c r="I26" s="77">
        <v>2</v>
      </c>
      <c r="J26" s="77"/>
      <c r="K26" s="77"/>
      <c r="L26" s="74" t="s">
        <v>808</v>
      </c>
      <c r="M26" s="74"/>
      <c r="N26" s="74"/>
      <c r="O26" s="81">
        <v>1.1000000000000001</v>
      </c>
      <c r="P26" s="43">
        <f t="shared" si="0"/>
        <v>2.2000000000000002</v>
      </c>
      <c r="Q26" s="142" t="s">
        <v>3199</v>
      </c>
      <c r="R26" s="142" t="s">
        <v>153</v>
      </c>
      <c r="S26" s="142"/>
      <c r="T26" s="142"/>
      <c r="U26" s="43"/>
      <c r="V26" s="42"/>
      <c r="W26" s="77" t="s">
        <v>809</v>
      </c>
      <c r="X26" s="75" t="s">
        <v>810</v>
      </c>
      <c r="Y26" s="77" t="s">
        <v>811</v>
      </c>
      <c r="Z26" s="10" t="s">
        <v>1648</v>
      </c>
      <c r="AA26" s="141"/>
      <c r="AB26" s="121"/>
      <c r="AC26" s="10" t="s">
        <v>3200</v>
      </c>
    </row>
    <row r="27" spans="1:29" s="36" customFormat="1" ht="94.5" x14ac:dyDescent="0.25">
      <c r="A27" s="144">
        <v>22</v>
      </c>
      <c r="B27" s="74" t="s">
        <v>2875</v>
      </c>
      <c r="C27" s="78" t="s">
        <v>847</v>
      </c>
      <c r="D27" s="79" t="s">
        <v>848</v>
      </c>
      <c r="E27" s="78" t="s">
        <v>2774</v>
      </c>
      <c r="F27" s="142"/>
      <c r="G27" s="78" t="s">
        <v>807</v>
      </c>
      <c r="H27" s="74">
        <v>3</v>
      </c>
      <c r="I27" s="74">
        <v>3</v>
      </c>
      <c r="J27" s="74"/>
      <c r="K27" s="74"/>
      <c r="L27" s="74" t="s">
        <v>808</v>
      </c>
      <c r="M27" s="74"/>
      <c r="N27" s="74"/>
      <c r="O27" s="82">
        <v>1.1000000000000001</v>
      </c>
      <c r="P27" s="43">
        <f t="shared" si="0"/>
        <v>3.3000000000000003</v>
      </c>
      <c r="Q27" s="142" t="s">
        <v>3199</v>
      </c>
      <c r="R27" s="142" t="s">
        <v>153</v>
      </c>
      <c r="S27" s="142"/>
      <c r="T27" s="142"/>
      <c r="U27" s="43"/>
      <c r="V27" s="42"/>
      <c r="W27" s="74" t="s">
        <v>809</v>
      </c>
      <c r="X27" s="78" t="s">
        <v>810</v>
      </c>
      <c r="Y27" s="74" t="s">
        <v>811</v>
      </c>
      <c r="Z27" s="10" t="s">
        <v>1648</v>
      </c>
      <c r="AA27" s="141"/>
      <c r="AB27" s="144">
        <v>2019</v>
      </c>
      <c r="AC27" s="10" t="s">
        <v>3200</v>
      </c>
    </row>
    <row r="28" spans="1:29" s="36" customFormat="1" ht="94.5" x14ac:dyDescent="0.25">
      <c r="A28" s="144">
        <v>23</v>
      </c>
      <c r="B28" s="74" t="s">
        <v>2876</v>
      </c>
      <c r="C28" s="75" t="s">
        <v>849</v>
      </c>
      <c r="D28" s="76" t="s">
        <v>850</v>
      </c>
      <c r="E28" s="75" t="s">
        <v>2775</v>
      </c>
      <c r="F28" s="142"/>
      <c r="G28" s="75" t="s">
        <v>807</v>
      </c>
      <c r="H28" s="77">
        <v>3</v>
      </c>
      <c r="I28" s="77">
        <v>3</v>
      </c>
      <c r="J28" s="77"/>
      <c r="K28" s="77"/>
      <c r="L28" s="77" t="s">
        <v>808</v>
      </c>
      <c r="M28" s="77"/>
      <c r="N28" s="77"/>
      <c r="O28" s="81">
        <v>1.1000000000000001</v>
      </c>
      <c r="P28" s="43">
        <f t="shared" si="0"/>
        <v>3.3000000000000003</v>
      </c>
      <c r="Q28" s="142" t="s">
        <v>3199</v>
      </c>
      <c r="R28" s="142" t="s">
        <v>153</v>
      </c>
      <c r="S28" s="142"/>
      <c r="T28" s="142"/>
      <c r="U28" s="43"/>
      <c r="V28" s="42"/>
      <c r="W28" s="77" t="s">
        <v>809</v>
      </c>
      <c r="X28" s="75" t="s">
        <v>810</v>
      </c>
      <c r="Y28" s="77" t="s">
        <v>811</v>
      </c>
      <c r="Z28" s="10" t="s">
        <v>1648</v>
      </c>
      <c r="AA28" s="141"/>
      <c r="AB28" s="144">
        <v>2019</v>
      </c>
      <c r="AC28" s="10" t="s">
        <v>3200</v>
      </c>
    </row>
    <row r="29" spans="1:29" s="36" customFormat="1" ht="94.5" x14ac:dyDescent="0.25">
      <c r="A29" s="144">
        <v>24</v>
      </c>
      <c r="B29" s="74" t="s">
        <v>3209</v>
      </c>
      <c r="C29" s="78" t="s">
        <v>849</v>
      </c>
      <c r="D29" s="79" t="s">
        <v>850</v>
      </c>
      <c r="E29" s="78" t="s">
        <v>2776</v>
      </c>
      <c r="F29" s="142"/>
      <c r="G29" s="78" t="s">
        <v>807</v>
      </c>
      <c r="H29" s="74">
        <v>3</v>
      </c>
      <c r="I29" s="74">
        <v>2</v>
      </c>
      <c r="J29" s="74"/>
      <c r="K29" s="74"/>
      <c r="L29" s="74" t="s">
        <v>808</v>
      </c>
      <c r="M29" s="74"/>
      <c r="N29" s="74"/>
      <c r="O29" s="82">
        <v>1.1000000000000001</v>
      </c>
      <c r="P29" s="43">
        <f t="shared" si="0"/>
        <v>2.2000000000000002</v>
      </c>
      <c r="Q29" s="142" t="s">
        <v>3199</v>
      </c>
      <c r="R29" s="142" t="s">
        <v>153</v>
      </c>
      <c r="S29" s="142"/>
      <c r="T29" s="142"/>
      <c r="U29" s="43"/>
      <c r="V29" s="42"/>
      <c r="W29" s="74" t="s">
        <v>809</v>
      </c>
      <c r="X29" s="78" t="s">
        <v>810</v>
      </c>
      <c r="Y29" s="74" t="s">
        <v>811</v>
      </c>
      <c r="Z29" s="10" t="s">
        <v>1648</v>
      </c>
      <c r="AA29" s="141"/>
      <c r="AB29" s="121"/>
      <c r="AC29" s="10" t="s">
        <v>3200</v>
      </c>
    </row>
    <row r="30" spans="1:29" s="36" customFormat="1" ht="94.5" x14ac:dyDescent="0.25">
      <c r="A30" s="144">
        <v>25</v>
      </c>
      <c r="B30" s="74" t="s">
        <v>2877</v>
      </c>
      <c r="C30" s="75" t="s">
        <v>851</v>
      </c>
      <c r="D30" s="76" t="s">
        <v>852</v>
      </c>
      <c r="E30" s="75" t="s">
        <v>2777</v>
      </c>
      <c r="F30" s="142"/>
      <c r="G30" s="75" t="s">
        <v>807</v>
      </c>
      <c r="H30" s="77">
        <v>4</v>
      </c>
      <c r="I30" s="77">
        <v>4</v>
      </c>
      <c r="J30" s="77"/>
      <c r="K30" s="77"/>
      <c r="L30" s="77" t="s">
        <v>808</v>
      </c>
      <c r="M30" s="77"/>
      <c r="N30" s="77"/>
      <c r="O30" s="81">
        <v>1.1000000000000001</v>
      </c>
      <c r="P30" s="43">
        <f t="shared" si="0"/>
        <v>4.4000000000000004</v>
      </c>
      <c r="Q30" s="142" t="s">
        <v>3199</v>
      </c>
      <c r="R30" s="142" t="s">
        <v>153</v>
      </c>
      <c r="S30" s="142"/>
      <c r="T30" s="142"/>
      <c r="U30" s="43"/>
      <c r="V30" s="42"/>
      <c r="W30" s="77" t="s">
        <v>809</v>
      </c>
      <c r="X30" s="75" t="s">
        <v>810</v>
      </c>
      <c r="Y30" s="77" t="s">
        <v>811</v>
      </c>
      <c r="Z30" s="10" t="s">
        <v>1648</v>
      </c>
      <c r="AA30" s="141"/>
      <c r="AB30" s="121"/>
      <c r="AC30" s="10" t="s">
        <v>3200</v>
      </c>
    </row>
    <row r="31" spans="1:29" s="36" customFormat="1" ht="94.5" x14ac:dyDescent="0.25">
      <c r="A31" s="144">
        <v>26</v>
      </c>
      <c r="B31" s="74" t="s">
        <v>2878</v>
      </c>
      <c r="C31" s="78" t="s">
        <v>853</v>
      </c>
      <c r="D31" s="79" t="s">
        <v>854</v>
      </c>
      <c r="E31" s="78" t="s">
        <v>2778</v>
      </c>
      <c r="F31" s="142"/>
      <c r="G31" s="78" t="s">
        <v>807</v>
      </c>
      <c r="H31" s="74">
        <v>2</v>
      </c>
      <c r="I31" s="74">
        <v>2</v>
      </c>
      <c r="J31" s="74"/>
      <c r="K31" s="74"/>
      <c r="L31" s="74" t="s">
        <v>808</v>
      </c>
      <c r="M31" s="74"/>
      <c r="N31" s="74"/>
      <c r="O31" s="82">
        <v>1.1000000000000001</v>
      </c>
      <c r="P31" s="43">
        <f t="shared" si="0"/>
        <v>2.2000000000000002</v>
      </c>
      <c r="Q31" s="142" t="s">
        <v>3199</v>
      </c>
      <c r="R31" s="142" t="s">
        <v>153</v>
      </c>
      <c r="S31" s="142"/>
      <c r="T31" s="142"/>
      <c r="U31" s="43"/>
      <c r="V31" s="42"/>
      <c r="W31" s="74" t="s">
        <v>809</v>
      </c>
      <c r="X31" s="78" t="s">
        <v>810</v>
      </c>
      <c r="Y31" s="74" t="s">
        <v>811</v>
      </c>
      <c r="Z31" s="10" t="s">
        <v>1648</v>
      </c>
      <c r="AA31" s="141"/>
      <c r="AB31" s="121"/>
      <c r="AC31" s="10" t="s">
        <v>3200</v>
      </c>
    </row>
    <row r="32" spans="1:29" s="36" customFormat="1" ht="94.5" x14ac:dyDescent="0.25">
      <c r="A32" s="144">
        <v>27</v>
      </c>
      <c r="B32" s="74" t="s">
        <v>3210</v>
      </c>
      <c r="C32" s="75" t="s">
        <v>855</v>
      </c>
      <c r="D32" s="76" t="s">
        <v>856</v>
      </c>
      <c r="E32" s="75" t="s">
        <v>2779</v>
      </c>
      <c r="F32" s="142"/>
      <c r="G32" s="75" t="s">
        <v>807</v>
      </c>
      <c r="H32" s="77">
        <v>1</v>
      </c>
      <c r="I32" s="77">
        <v>1</v>
      </c>
      <c r="J32" s="77"/>
      <c r="K32" s="77"/>
      <c r="L32" s="77" t="s">
        <v>808</v>
      </c>
      <c r="M32" s="77"/>
      <c r="N32" s="77"/>
      <c r="O32" s="81">
        <v>0.9</v>
      </c>
      <c r="P32" s="43">
        <f t="shared" si="0"/>
        <v>0.9</v>
      </c>
      <c r="Q32" s="142" t="s">
        <v>3199</v>
      </c>
      <c r="R32" s="142" t="s">
        <v>153</v>
      </c>
      <c r="S32" s="142"/>
      <c r="T32" s="142"/>
      <c r="U32" s="43"/>
      <c r="V32" s="42"/>
      <c r="W32" s="77" t="s">
        <v>809</v>
      </c>
      <c r="X32" s="75" t="s">
        <v>810</v>
      </c>
      <c r="Y32" s="77" t="s">
        <v>811</v>
      </c>
      <c r="Z32" s="10" t="s">
        <v>1648</v>
      </c>
      <c r="AA32" s="141"/>
      <c r="AB32" s="121"/>
      <c r="AC32" s="10" t="s">
        <v>3200</v>
      </c>
    </row>
    <row r="33" spans="1:29" s="36" customFormat="1" ht="94.5" x14ac:dyDescent="0.25">
      <c r="A33" s="144">
        <v>28</v>
      </c>
      <c r="B33" s="74" t="s">
        <v>3211</v>
      </c>
      <c r="C33" s="78" t="s">
        <v>3212</v>
      </c>
      <c r="D33" s="79" t="s">
        <v>3213</v>
      </c>
      <c r="E33" s="78" t="s">
        <v>2780</v>
      </c>
      <c r="F33" s="142"/>
      <c r="G33" s="78" t="s">
        <v>807</v>
      </c>
      <c r="H33" s="74">
        <v>2</v>
      </c>
      <c r="I33" s="74">
        <v>2</v>
      </c>
      <c r="J33" s="74"/>
      <c r="K33" s="74"/>
      <c r="L33" s="74" t="s">
        <v>808</v>
      </c>
      <c r="M33" s="74"/>
      <c r="N33" s="74"/>
      <c r="O33" s="82">
        <v>1.1000000000000001</v>
      </c>
      <c r="P33" s="43">
        <f t="shared" si="0"/>
        <v>2.2000000000000002</v>
      </c>
      <c r="Q33" s="142" t="s">
        <v>3199</v>
      </c>
      <c r="R33" s="142" t="s">
        <v>153</v>
      </c>
      <c r="S33" s="142"/>
      <c r="T33" s="142"/>
      <c r="U33" s="43"/>
      <c r="V33" s="42"/>
      <c r="W33" s="74" t="s">
        <v>809</v>
      </c>
      <c r="X33" s="78" t="s">
        <v>810</v>
      </c>
      <c r="Y33" s="74" t="s">
        <v>811</v>
      </c>
      <c r="Z33" s="10" t="s">
        <v>1648</v>
      </c>
      <c r="AA33" s="141"/>
      <c r="AB33" s="121"/>
      <c r="AC33" s="10" t="s">
        <v>3200</v>
      </c>
    </row>
    <row r="34" spans="1:29" s="36" customFormat="1" ht="94.5" x14ac:dyDescent="0.25">
      <c r="A34" s="144">
        <v>29</v>
      </c>
      <c r="B34" s="74" t="s">
        <v>2879</v>
      </c>
      <c r="C34" s="75" t="s">
        <v>857</v>
      </c>
      <c r="D34" s="76" t="s">
        <v>858</v>
      </c>
      <c r="E34" s="75" t="s">
        <v>2781</v>
      </c>
      <c r="F34" s="142"/>
      <c r="G34" s="75" t="s">
        <v>807</v>
      </c>
      <c r="H34" s="77">
        <v>2</v>
      </c>
      <c r="I34" s="77">
        <v>2</v>
      </c>
      <c r="J34" s="77"/>
      <c r="K34" s="77"/>
      <c r="L34" s="77" t="s">
        <v>808</v>
      </c>
      <c r="M34" s="77"/>
      <c r="N34" s="77"/>
      <c r="O34" s="81">
        <v>0.75</v>
      </c>
      <c r="P34" s="43">
        <f t="shared" si="0"/>
        <v>1.5</v>
      </c>
      <c r="Q34" s="142" t="s">
        <v>3199</v>
      </c>
      <c r="R34" s="142" t="s">
        <v>153</v>
      </c>
      <c r="S34" s="142"/>
      <c r="T34" s="142"/>
      <c r="U34" s="43"/>
      <c r="V34" s="42"/>
      <c r="W34" s="77" t="s">
        <v>809</v>
      </c>
      <c r="X34" s="75" t="s">
        <v>810</v>
      </c>
      <c r="Y34" s="77" t="s">
        <v>811</v>
      </c>
      <c r="Z34" s="10" t="s">
        <v>1648</v>
      </c>
      <c r="AA34" s="141"/>
      <c r="AB34" s="121"/>
      <c r="AC34" s="10" t="s">
        <v>3200</v>
      </c>
    </row>
    <row r="35" spans="1:29" s="36" customFormat="1" ht="94.5" x14ac:dyDescent="0.25">
      <c r="A35" s="144">
        <v>30</v>
      </c>
      <c r="B35" s="74" t="s">
        <v>859</v>
      </c>
      <c r="C35" s="78" t="s">
        <v>3214</v>
      </c>
      <c r="D35" s="79" t="s">
        <v>3215</v>
      </c>
      <c r="E35" s="78" t="s">
        <v>2782</v>
      </c>
      <c r="F35" s="142"/>
      <c r="G35" s="75" t="s">
        <v>807</v>
      </c>
      <c r="H35" s="74">
        <v>2</v>
      </c>
      <c r="I35" s="74">
        <v>2</v>
      </c>
      <c r="J35" s="74"/>
      <c r="K35" s="74"/>
      <c r="L35" s="74" t="s">
        <v>808</v>
      </c>
      <c r="M35" s="74"/>
      <c r="N35" s="74"/>
      <c r="O35" s="82">
        <v>1.1000000000000001</v>
      </c>
      <c r="P35" s="43">
        <f t="shared" si="0"/>
        <v>2.2000000000000002</v>
      </c>
      <c r="Q35" s="142" t="s">
        <v>3199</v>
      </c>
      <c r="R35" s="142" t="s">
        <v>153</v>
      </c>
      <c r="S35" s="142"/>
      <c r="T35" s="142"/>
      <c r="U35" s="43"/>
      <c r="V35" s="42"/>
      <c r="W35" s="74" t="s">
        <v>809</v>
      </c>
      <c r="X35" s="78" t="s">
        <v>810</v>
      </c>
      <c r="Y35" s="74" t="s">
        <v>811</v>
      </c>
      <c r="Z35" s="10" t="s">
        <v>1648</v>
      </c>
      <c r="AA35" s="141"/>
      <c r="AB35" s="121"/>
      <c r="AC35" s="10" t="s">
        <v>3200</v>
      </c>
    </row>
    <row r="36" spans="1:29" s="36" customFormat="1" ht="94.5" x14ac:dyDescent="0.25">
      <c r="A36" s="144">
        <v>31</v>
      </c>
      <c r="B36" s="74" t="s">
        <v>2880</v>
      </c>
      <c r="C36" s="75" t="s">
        <v>3216</v>
      </c>
      <c r="D36" s="76" t="s">
        <v>3217</v>
      </c>
      <c r="E36" s="75" t="s">
        <v>2783</v>
      </c>
      <c r="F36" s="142"/>
      <c r="G36" s="75" t="s">
        <v>807</v>
      </c>
      <c r="H36" s="77">
        <v>2</v>
      </c>
      <c r="I36" s="77">
        <v>2</v>
      </c>
      <c r="J36" s="77"/>
      <c r="K36" s="77"/>
      <c r="L36" s="77" t="s">
        <v>808</v>
      </c>
      <c r="M36" s="77"/>
      <c r="N36" s="77"/>
      <c r="O36" s="81">
        <v>1.1000000000000001</v>
      </c>
      <c r="P36" s="43">
        <f t="shared" si="0"/>
        <v>2.2000000000000002</v>
      </c>
      <c r="Q36" s="142" t="s">
        <v>3199</v>
      </c>
      <c r="R36" s="142" t="s">
        <v>153</v>
      </c>
      <c r="S36" s="142"/>
      <c r="T36" s="142"/>
      <c r="U36" s="43"/>
      <c r="V36" s="42"/>
      <c r="W36" s="77" t="s">
        <v>809</v>
      </c>
      <c r="X36" s="75" t="s">
        <v>810</v>
      </c>
      <c r="Y36" s="77" t="s">
        <v>811</v>
      </c>
      <c r="Z36" s="10" t="s">
        <v>1648</v>
      </c>
      <c r="AA36" s="141"/>
      <c r="AB36" s="121"/>
      <c r="AC36" s="10" t="s">
        <v>3200</v>
      </c>
    </row>
    <row r="37" spans="1:29" s="36" customFormat="1" ht="94.5" x14ac:dyDescent="0.25">
      <c r="A37" s="144">
        <v>32</v>
      </c>
      <c r="B37" s="74" t="s">
        <v>2881</v>
      </c>
      <c r="C37" s="78" t="s">
        <v>3218</v>
      </c>
      <c r="D37" s="79" t="s">
        <v>3219</v>
      </c>
      <c r="E37" s="78" t="s">
        <v>2784</v>
      </c>
      <c r="F37" s="142"/>
      <c r="G37" s="78" t="s">
        <v>807</v>
      </c>
      <c r="H37" s="74">
        <v>3</v>
      </c>
      <c r="I37" s="74">
        <v>3</v>
      </c>
      <c r="J37" s="74"/>
      <c r="K37" s="74"/>
      <c r="L37" s="74" t="s">
        <v>808</v>
      </c>
      <c r="M37" s="74"/>
      <c r="N37" s="74"/>
      <c r="O37" s="82">
        <v>1.1000000000000001</v>
      </c>
      <c r="P37" s="43">
        <f t="shared" si="0"/>
        <v>3.3000000000000003</v>
      </c>
      <c r="Q37" s="142" t="s">
        <v>3199</v>
      </c>
      <c r="R37" s="142" t="s">
        <v>153</v>
      </c>
      <c r="S37" s="142"/>
      <c r="T37" s="142"/>
      <c r="U37" s="43"/>
      <c r="V37" s="42"/>
      <c r="W37" s="74" t="s">
        <v>809</v>
      </c>
      <c r="X37" s="78" t="s">
        <v>810</v>
      </c>
      <c r="Y37" s="74" t="s">
        <v>811</v>
      </c>
      <c r="Z37" s="10" t="s">
        <v>1648</v>
      </c>
      <c r="AA37" s="141"/>
      <c r="AB37" s="121"/>
      <c r="AC37" s="10" t="s">
        <v>3200</v>
      </c>
    </row>
    <row r="38" spans="1:29" s="36" customFormat="1" ht="94.5" x14ac:dyDescent="0.25">
      <c r="A38" s="144">
        <v>33</v>
      </c>
      <c r="B38" s="74" t="s">
        <v>2882</v>
      </c>
      <c r="C38" s="75" t="s">
        <v>861</v>
      </c>
      <c r="D38" s="75" t="s">
        <v>862</v>
      </c>
      <c r="E38" s="75" t="s">
        <v>2785</v>
      </c>
      <c r="F38" s="142"/>
      <c r="G38" s="75" t="s">
        <v>807</v>
      </c>
      <c r="H38" s="77">
        <v>3</v>
      </c>
      <c r="I38" s="77">
        <v>3</v>
      </c>
      <c r="J38" s="77"/>
      <c r="K38" s="77"/>
      <c r="L38" s="77" t="s">
        <v>808</v>
      </c>
      <c r="M38" s="77"/>
      <c r="N38" s="77"/>
      <c r="O38" s="81">
        <v>1.1000000000000001</v>
      </c>
      <c r="P38" s="43">
        <f t="shared" si="0"/>
        <v>3.3000000000000003</v>
      </c>
      <c r="Q38" s="142" t="s">
        <v>3199</v>
      </c>
      <c r="R38" s="142" t="s">
        <v>153</v>
      </c>
      <c r="S38" s="142"/>
      <c r="T38" s="142"/>
      <c r="U38" s="43"/>
      <c r="V38" s="42"/>
      <c r="W38" s="77" t="s">
        <v>809</v>
      </c>
      <c r="X38" s="75" t="s">
        <v>810</v>
      </c>
      <c r="Y38" s="77" t="s">
        <v>811</v>
      </c>
      <c r="Z38" s="10" t="s">
        <v>1648</v>
      </c>
      <c r="AA38" s="141"/>
      <c r="AB38" s="121"/>
      <c r="AC38" s="10" t="s">
        <v>3200</v>
      </c>
    </row>
    <row r="39" spans="1:29" s="36" customFormat="1" ht="94.5" x14ac:dyDescent="0.25">
      <c r="A39" s="144">
        <v>34</v>
      </c>
      <c r="B39" s="74" t="s">
        <v>2883</v>
      </c>
      <c r="C39" s="78" t="s">
        <v>863</v>
      </c>
      <c r="D39" s="78" t="s">
        <v>864</v>
      </c>
      <c r="E39" s="78" t="s">
        <v>2786</v>
      </c>
      <c r="F39" s="142"/>
      <c r="G39" s="78" t="s">
        <v>807</v>
      </c>
      <c r="H39" s="74">
        <v>4</v>
      </c>
      <c r="I39" s="74">
        <v>3</v>
      </c>
      <c r="J39" s="74"/>
      <c r="K39" s="74"/>
      <c r="L39" s="74" t="s">
        <v>808</v>
      </c>
      <c r="M39" s="74"/>
      <c r="N39" s="74"/>
      <c r="O39" s="82">
        <v>1.1000000000000001</v>
      </c>
      <c r="P39" s="43">
        <f>I39*O39</f>
        <v>3.3000000000000003</v>
      </c>
      <c r="Q39" s="142" t="s">
        <v>3199</v>
      </c>
      <c r="R39" s="142" t="s">
        <v>153</v>
      </c>
      <c r="S39" s="142"/>
      <c r="T39" s="142"/>
      <c r="U39" s="43"/>
      <c r="V39" s="42"/>
      <c r="W39" s="74" t="s">
        <v>809</v>
      </c>
      <c r="X39" s="78" t="s">
        <v>810</v>
      </c>
      <c r="Y39" s="74" t="s">
        <v>811</v>
      </c>
      <c r="Z39" s="10" t="s">
        <v>1648</v>
      </c>
      <c r="AA39" s="141"/>
      <c r="AB39" s="121"/>
      <c r="AC39" s="10" t="s">
        <v>3200</v>
      </c>
    </row>
    <row r="40" spans="1:29" s="36" customFormat="1" ht="94.5" x14ac:dyDescent="0.25">
      <c r="A40" s="144">
        <v>35</v>
      </c>
      <c r="B40" s="74" t="s">
        <v>2884</v>
      </c>
      <c r="C40" s="75" t="s">
        <v>865</v>
      </c>
      <c r="D40" s="75" t="s">
        <v>866</v>
      </c>
      <c r="E40" s="75" t="s">
        <v>2787</v>
      </c>
      <c r="F40" s="142"/>
      <c r="G40" s="75" t="s">
        <v>807</v>
      </c>
      <c r="H40" s="77">
        <v>2</v>
      </c>
      <c r="I40" s="77">
        <v>2</v>
      </c>
      <c r="J40" s="77"/>
      <c r="K40" s="77"/>
      <c r="L40" s="77" t="s">
        <v>808</v>
      </c>
      <c r="M40" s="77"/>
      <c r="N40" s="77"/>
      <c r="O40" s="81">
        <v>0.75</v>
      </c>
      <c r="P40" s="43">
        <f t="shared" ref="P40:P43" si="1">I40*O40</f>
        <v>1.5</v>
      </c>
      <c r="Q40" s="142" t="s">
        <v>3199</v>
      </c>
      <c r="R40" s="142" t="s">
        <v>153</v>
      </c>
      <c r="S40" s="142"/>
      <c r="T40" s="142"/>
      <c r="U40" s="43"/>
      <c r="V40" s="42"/>
      <c r="W40" s="77" t="s">
        <v>809</v>
      </c>
      <c r="X40" s="75" t="s">
        <v>810</v>
      </c>
      <c r="Y40" s="77" t="s">
        <v>811</v>
      </c>
      <c r="Z40" s="10" t="s">
        <v>1648</v>
      </c>
      <c r="AA40" s="141"/>
      <c r="AB40" s="121"/>
      <c r="AC40" s="10" t="s">
        <v>3200</v>
      </c>
    </row>
    <row r="41" spans="1:29" s="36" customFormat="1" ht="94.5" x14ac:dyDescent="0.25">
      <c r="A41" s="144">
        <v>36</v>
      </c>
      <c r="B41" s="74" t="s">
        <v>2885</v>
      </c>
      <c r="C41" s="78" t="s">
        <v>867</v>
      </c>
      <c r="D41" s="78" t="s">
        <v>868</v>
      </c>
      <c r="E41" s="78" t="s">
        <v>2788</v>
      </c>
      <c r="F41" s="142"/>
      <c r="G41" s="78" t="s">
        <v>807</v>
      </c>
      <c r="H41" s="74">
        <v>1.5</v>
      </c>
      <c r="I41" s="74">
        <v>1</v>
      </c>
      <c r="J41" s="74"/>
      <c r="K41" s="74"/>
      <c r="L41" s="74" t="s">
        <v>808</v>
      </c>
      <c r="M41" s="74"/>
      <c r="N41" s="74"/>
      <c r="O41" s="82">
        <v>0.75</v>
      </c>
      <c r="P41" s="43">
        <f t="shared" si="1"/>
        <v>0.75</v>
      </c>
      <c r="Q41" s="142" t="s">
        <v>3199</v>
      </c>
      <c r="R41" s="142" t="s">
        <v>153</v>
      </c>
      <c r="S41" s="142"/>
      <c r="T41" s="142"/>
      <c r="U41" s="43"/>
      <c r="V41" s="42"/>
      <c r="W41" s="74" t="s">
        <v>809</v>
      </c>
      <c r="X41" s="78" t="s">
        <v>810</v>
      </c>
      <c r="Y41" s="74" t="s">
        <v>811</v>
      </c>
      <c r="Z41" s="10" t="s">
        <v>1648</v>
      </c>
      <c r="AA41" s="141"/>
      <c r="AB41" s="121"/>
      <c r="AC41" s="10" t="s">
        <v>3200</v>
      </c>
    </row>
    <row r="42" spans="1:29" s="36" customFormat="1" ht="94.5" x14ac:dyDescent="0.25">
      <c r="A42" s="144">
        <v>37</v>
      </c>
      <c r="B42" s="74" t="s">
        <v>2886</v>
      </c>
      <c r="C42" s="75" t="s">
        <v>869</v>
      </c>
      <c r="D42" s="75" t="s">
        <v>870</v>
      </c>
      <c r="E42" s="75" t="s">
        <v>2789</v>
      </c>
      <c r="F42" s="142"/>
      <c r="G42" s="75" t="s">
        <v>807</v>
      </c>
      <c r="H42" s="77">
        <v>1.5</v>
      </c>
      <c r="I42" s="77">
        <v>1</v>
      </c>
      <c r="J42" s="77"/>
      <c r="K42" s="77"/>
      <c r="L42" s="77" t="s">
        <v>808</v>
      </c>
      <c r="M42" s="77"/>
      <c r="N42" s="77"/>
      <c r="O42" s="81">
        <v>0.75</v>
      </c>
      <c r="P42" s="43">
        <f t="shared" si="1"/>
        <v>0.75</v>
      </c>
      <c r="Q42" s="142" t="s">
        <v>3199</v>
      </c>
      <c r="R42" s="142" t="s">
        <v>153</v>
      </c>
      <c r="S42" s="142"/>
      <c r="T42" s="142"/>
      <c r="U42" s="43"/>
      <c r="V42" s="42"/>
      <c r="W42" s="77" t="s">
        <v>809</v>
      </c>
      <c r="X42" s="75" t="s">
        <v>810</v>
      </c>
      <c r="Y42" s="77" t="s">
        <v>811</v>
      </c>
      <c r="Z42" s="10" t="s">
        <v>1648</v>
      </c>
      <c r="AA42" s="141"/>
      <c r="AB42" s="121"/>
      <c r="AC42" s="10" t="s">
        <v>3200</v>
      </c>
    </row>
    <row r="43" spans="1:29" s="36" customFormat="1" ht="94.5" x14ac:dyDescent="0.25">
      <c r="A43" s="144"/>
      <c r="B43" s="74" t="s">
        <v>3220</v>
      </c>
      <c r="C43" s="78" t="s">
        <v>3221</v>
      </c>
      <c r="D43" s="78" t="s">
        <v>3222</v>
      </c>
      <c r="E43" s="78" t="s">
        <v>2790</v>
      </c>
      <c r="F43" s="142"/>
      <c r="G43" s="78" t="s">
        <v>800</v>
      </c>
      <c r="H43" s="74">
        <v>1.5</v>
      </c>
      <c r="I43" s="74">
        <v>1</v>
      </c>
      <c r="J43" s="74"/>
      <c r="K43" s="74"/>
      <c r="L43" s="74" t="s">
        <v>808</v>
      </c>
      <c r="M43" s="74"/>
      <c r="N43" s="74"/>
      <c r="O43" s="82">
        <v>0.75</v>
      </c>
      <c r="P43" s="43">
        <f t="shared" si="1"/>
        <v>0.75</v>
      </c>
      <c r="Q43" s="142"/>
      <c r="R43" s="142"/>
      <c r="S43" s="142"/>
      <c r="T43" s="142" t="s">
        <v>1468</v>
      </c>
      <c r="U43" s="43"/>
      <c r="V43" s="42"/>
      <c r="W43" s="77" t="s">
        <v>809</v>
      </c>
      <c r="X43" s="75" t="s">
        <v>810</v>
      </c>
      <c r="Y43" s="77" t="s">
        <v>811</v>
      </c>
      <c r="Z43" s="10"/>
      <c r="AA43" s="141"/>
      <c r="AB43" s="121"/>
      <c r="AC43" s="10"/>
    </row>
    <row r="44" spans="1:29" s="36" customFormat="1" ht="15.75" x14ac:dyDescent="0.25">
      <c r="A44" s="358" t="s">
        <v>2855</v>
      </c>
      <c r="B44" s="358"/>
      <c r="C44" s="358"/>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121"/>
      <c r="AC44" s="125"/>
    </row>
    <row r="45" spans="1:29" s="36" customFormat="1" ht="94.5" x14ac:dyDescent="0.25">
      <c r="A45" s="144">
        <v>38</v>
      </c>
      <c r="B45" s="74" t="s">
        <v>2887</v>
      </c>
      <c r="C45" s="75" t="s">
        <v>871</v>
      </c>
      <c r="D45" s="75" t="s">
        <v>872</v>
      </c>
      <c r="E45" s="75" t="s">
        <v>2791</v>
      </c>
      <c r="F45" s="142"/>
      <c r="G45" s="75" t="s">
        <v>807</v>
      </c>
      <c r="H45" s="77">
        <v>1</v>
      </c>
      <c r="I45" s="77">
        <v>1</v>
      </c>
      <c r="J45" s="77"/>
      <c r="K45" s="77"/>
      <c r="L45" s="77" t="s">
        <v>808</v>
      </c>
      <c r="M45" s="77"/>
      <c r="N45" s="77"/>
      <c r="O45" s="81">
        <v>1.1000000000000001</v>
      </c>
      <c r="P45" s="43">
        <f>I45*O45</f>
        <v>1.1000000000000001</v>
      </c>
      <c r="Q45" s="142" t="s">
        <v>3199</v>
      </c>
      <c r="R45" s="142" t="s">
        <v>153</v>
      </c>
      <c r="S45" s="142"/>
      <c r="T45" s="142"/>
      <c r="U45" s="43"/>
      <c r="V45" s="42"/>
      <c r="W45" s="77" t="s">
        <v>809</v>
      </c>
      <c r="X45" s="75" t="s">
        <v>810</v>
      </c>
      <c r="Y45" s="77" t="s">
        <v>811</v>
      </c>
      <c r="Z45" s="10" t="s">
        <v>1648</v>
      </c>
      <c r="AA45" s="141"/>
      <c r="AB45" s="121"/>
      <c r="AC45" s="10" t="s">
        <v>3200</v>
      </c>
    </row>
    <row r="46" spans="1:29" s="36" customFormat="1" ht="94.5" x14ac:dyDescent="0.25">
      <c r="A46" s="144">
        <v>39</v>
      </c>
      <c r="B46" s="74" t="s">
        <v>3223</v>
      </c>
      <c r="C46" s="78" t="s">
        <v>873</v>
      </c>
      <c r="D46" s="78" t="s">
        <v>874</v>
      </c>
      <c r="E46" s="78" t="s">
        <v>2792</v>
      </c>
      <c r="F46" s="142"/>
      <c r="G46" s="78" t="s">
        <v>807</v>
      </c>
      <c r="H46" s="74">
        <v>3</v>
      </c>
      <c r="I46" s="74">
        <v>2</v>
      </c>
      <c r="J46" s="74"/>
      <c r="K46" s="74"/>
      <c r="L46" s="74" t="s">
        <v>808</v>
      </c>
      <c r="M46" s="74"/>
      <c r="N46" s="74"/>
      <c r="O46" s="82">
        <v>1.1000000000000001</v>
      </c>
      <c r="P46" s="43">
        <f t="shared" ref="P46:P66" si="2">I46*O46</f>
        <v>2.2000000000000002</v>
      </c>
      <c r="Q46" s="142" t="s">
        <v>3199</v>
      </c>
      <c r="R46" s="142" t="s">
        <v>153</v>
      </c>
      <c r="S46" s="142"/>
      <c r="T46" s="142"/>
      <c r="U46" s="43"/>
      <c r="V46" s="42"/>
      <c r="W46" s="74" t="s">
        <v>809</v>
      </c>
      <c r="X46" s="78" t="s">
        <v>810</v>
      </c>
      <c r="Y46" s="74" t="s">
        <v>811</v>
      </c>
      <c r="Z46" s="10" t="s">
        <v>1648</v>
      </c>
      <c r="AA46" s="141"/>
      <c r="AB46" s="121"/>
      <c r="AC46" s="10" t="s">
        <v>3200</v>
      </c>
    </row>
    <row r="47" spans="1:29" s="36" customFormat="1" ht="94.5" x14ac:dyDescent="0.25">
      <c r="A47" s="144">
        <v>40</v>
      </c>
      <c r="B47" s="74" t="s">
        <v>3224</v>
      </c>
      <c r="C47" s="75" t="s">
        <v>875</v>
      </c>
      <c r="D47" s="75" t="s">
        <v>876</v>
      </c>
      <c r="E47" s="75" t="s">
        <v>2793</v>
      </c>
      <c r="F47" s="142"/>
      <c r="G47" s="75" t="s">
        <v>807</v>
      </c>
      <c r="H47" s="77">
        <v>1</v>
      </c>
      <c r="I47" s="77">
        <v>1</v>
      </c>
      <c r="J47" s="77"/>
      <c r="K47" s="77"/>
      <c r="L47" s="77" t="s">
        <v>808</v>
      </c>
      <c r="M47" s="77"/>
      <c r="N47" s="77"/>
      <c r="O47" s="81">
        <v>1.1000000000000001</v>
      </c>
      <c r="P47" s="43">
        <f t="shared" si="2"/>
        <v>1.1000000000000001</v>
      </c>
      <c r="Q47" s="142" t="s">
        <v>3199</v>
      </c>
      <c r="R47" s="142" t="s">
        <v>153</v>
      </c>
      <c r="S47" s="142"/>
      <c r="T47" s="142"/>
      <c r="U47" s="43"/>
      <c r="V47" s="42"/>
      <c r="W47" s="77" t="s">
        <v>809</v>
      </c>
      <c r="X47" s="75" t="s">
        <v>810</v>
      </c>
      <c r="Y47" s="77" t="s">
        <v>811</v>
      </c>
      <c r="Z47" s="10" t="s">
        <v>1648</v>
      </c>
      <c r="AA47" s="141"/>
      <c r="AB47" s="121"/>
      <c r="AC47" s="10" t="s">
        <v>3200</v>
      </c>
    </row>
    <row r="48" spans="1:29" s="36" customFormat="1" ht="94.5" x14ac:dyDescent="0.25">
      <c r="A48" s="144">
        <v>41</v>
      </c>
      <c r="B48" s="74" t="s">
        <v>3225</v>
      </c>
      <c r="C48" s="78" t="s">
        <v>877</v>
      </c>
      <c r="D48" s="78" t="s">
        <v>878</v>
      </c>
      <c r="E48" s="78" t="s">
        <v>2794</v>
      </c>
      <c r="F48" s="142"/>
      <c r="G48" s="78" t="s">
        <v>807</v>
      </c>
      <c r="H48" s="74">
        <v>2</v>
      </c>
      <c r="I48" s="74">
        <v>2</v>
      </c>
      <c r="J48" s="74"/>
      <c r="K48" s="74"/>
      <c r="L48" s="74" t="s">
        <v>808</v>
      </c>
      <c r="M48" s="74"/>
      <c r="N48" s="74"/>
      <c r="O48" s="82">
        <v>1.1000000000000001</v>
      </c>
      <c r="P48" s="43">
        <f t="shared" si="2"/>
        <v>2.2000000000000002</v>
      </c>
      <c r="Q48" s="142" t="s">
        <v>3199</v>
      </c>
      <c r="R48" s="142" t="s">
        <v>153</v>
      </c>
      <c r="S48" s="142"/>
      <c r="T48" s="142"/>
      <c r="U48" s="43"/>
      <c r="V48" s="42"/>
      <c r="W48" s="74" t="s">
        <v>809</v>
      </c>
      <c r="X48" s="78" t="s">
        <v>810</v>
      </c>
      <c r="Y48" s="74" t="s">
        <v>811</v>
      </c>
      <c r="Z48" s="10" t="s">
        <v>1648</v>
      </c>
      <c r="AA48" s="141"/>
      <c r="AB48" s="121"/>
      <c r="AC48" s="10" t="s">
        <v>3200</v>
      </c>
    </row>
    <row r="49" spans="1:29" s="36" customFormat="1" ht="94.5" x14ac:dyDescent="0.25">
      <c r="A49" s="144">
        <v>42</v>
      </c>
      <c r="B49" s="74" t="s">
        <v>3226</v>
      </c>
      <c r="C49" s="75" t="s">
        <v>3227</v>
      </c>
      <c r="D49" s="75" t="s">
        <v>3228</v>
      </c>
      <c r="E49" s="75" t="s">
        <v>2795</v>
      </c>
      <c r="F49" s="142"/>
      <c r="G49" s="75" t="s">
        <v>807</v>
      </c>
      <c r="H49" s="77">
        <v>2</v>
      </c>
      <c r="I49" s="77">
        <v>2</v>
      </c>
      <c r="J49" s="77"/>
      <c r="K49" s="77"/>
      <c r="L49" s="77" t="s">
        <v>808</v>
      </c>
      <c r="M49" s="77"/>
      <c r="N49" s="77"/>
      <c r="O49" s="81">
        <v>1.1000000000000001</v>
      </c>
      <c r="P49" s="43">
        <f t="shared" si="2"/>
        <v>2.2000000000000002</v>
      </c>
      <c r="Q49" s="142" t="s">
        <v>3199</v>
      </c>
      <c r="R49" s="142" t="s">
        <v>153</v>
      </c>
      <c r="S49" s="142"/>
      <c r="T49" s="142"/>
      <c r="U49" s="43"/>
      <c r="V49" s="42"/>
      <c r="W49" s="77" t="s">
        <v>809</v>
      </c>
      <c r="X49" s="75" t="s">
        <v>810</v>
      </c>
      <c r="Y49" s="77" t="s">
        <v>811</v>
      </c>
      <c r="Z49" s="10" t="s">
        <v>1648</v>
      </c>
      <c r="AA49" s="141"/>
      <c r="AB49" s="121"/>
      <c r="AC49" s="10" t="s">
        <v>3200</v>
      </c>
    </row>
    <row r="50" spans="1:29" s="36" customFormat="1" ht="94.5" x14ac:dyDescent="0.25">
      <c r="A50" s="144">
        <v>43</v>
      </c>
      <c r="B50" s="74" t="s">
        <v>3229</v>
      </c>
      <c r="C50" s="78" t="s">
        <v>3230</v>
      </c>
      <c r="D50" s="78" t="s">
        <v>3231</v>
      </c>
      <c r="E50" s="78" t="s">
        <v>2796</v>
      </c>
      <c r="F50" s="142"/>
      <c r="G50" s="78" t="s">
        <v>807</v>
      </c>
      <c r="H50" s="74">
        <v>2</v>
      </c>
      <c r="I50" s="74">
        <v>2</v>
      </c>
      <c r="J50" s="74"/>
      <c r="K50" s="74"/>
      <c r="L50" s="74" t="s">
        <v>808</v>
      </c>
      <c r="M50" s="74"/>
      <c r="N50" s="74"/>
      <c r="O50" s="82">
        <v>1.1000000000000001</v>
      </c>
      <c r="P50" s="43">
        <f t="shared" si="2"/>
        <v>2.2000000000000002</v>
      </c>
      <c r="Q50" s="142" t="s">
        <v>3199</v>
      </c>
      <c r="R50" s="142" t="s">
        <v>153</v>
      </c>
      <c r="S50" s="142"/>
      <c r="T50" s="142"/>
      <c r="U50" s="43"/>
      <c r="V50" s="42"/>
      <c r="W50" s="74" t="s">
        <v>809</v>
      </c>
      <c r="X50" s="78" t="s">
        <v>810</v>
      </c>
      <c r="Y50" s="74" t="s">
        <v>811</v>
      </c>
      <c r="Z50" s="10" t="s">
        <v>1648</v>
      </c>
      <c r="AA50" s="141"/>
      <c r="AB50" s="121"/>
      <c r="AC50" s="10" t="s">
        <v>3200</v>
      </c>
    </row>
    <row r="51" spans="1:29" s="36" customFormat="1" ht="94.5" x14ac:dyDescent="0.25">
      <c r="A51" s="144">
        <v>44</v>
      </c>
      <c r="B51" s="74" t="s">
        <v>2888</v>
      </c>
      <c r="C51" s="75" t="s">
        <v>879</v>
      </c>
      <c r="D51" s="75" t="s">
        <v>880</v>
      </c>
      <c r="E51" s="75" t="s">
        <v>2797</v>
      </c>
      <c r="F51" s="142"/>
      <c r="G51" s="75" t="s">
        <v>807</v>
      </c>
      <c r="H51" s="77">
        <v>2</v>
      </c>
      <c r="I51" s="77">
        <v>2</v>
      </c>
      <c r="J51" s="77"/>
      <c r="K51" s="77"/>
      <c r="L51" s="77" t="s">
        <v>808</v>
      </c>
      <c r="M51" s="77"/>
      <c r="N51" s="77"/>
      <c r="O51" s="81">
        <v>1.1000000000000001</v>
      </c>
      <c r="P51" s="43">
        <f t="shared" si="2"/>
        <v>2.2000000000000002</v>
      </c>
      <c r="Q51" s="142" t="s">
        <v>3199</v>
      </c>
      <c r="R51" s="142" t="s">
        <v>153</v>
      </c>
      <c r="S51" s="142"/>
      <c r="T51" s="142"/>
      <c r="U51" s="43"/>
      <c r="V51" s="42"/>
      <c r="W51" s="77" t="s">
        <v>809</v>
      </c>
      <c r="X51" s="75" t="s">
        <v>810</v>
      </c>
      <c r="Y51" s="77" t="s">
        <v>811</v>
      </c>
      <c r="Z51" s="10" t="s">
        <v>1648</v>
      </c>
      <c r="AA51" s="141"/>
      <c r="AB51" s="121"/>
      <c r="AC51" s="10" t="s">
        <v>3200</v>
      </c>
    </row>
    <row r="52" spans="1:29" s="36" customFormat="1" ht="94.5" x14ac:dyDescent="0.25">
      <c r="A52" s="144">
        <v>45</v>
      </c>
      <c r="B52" s="74" t="s">
        <v>3232</v>
      </c>
      <c r="C52" s="78" t="s">
        <v>881</v>
      </c>
      <c r="D52" s="78" t="s">
        <v>882</v>
      </c>
      <c r="E52" s="78" t="s">
        <v>2798</v>
      </c>
      <c r="F52" s="142"/>
      <c r="G52" s="78" t="s">
        <v>807</v>
      </c>
      <c r="H52" s="74">
        <v>1</v>
      </c>
      <c r="I52" s="74">
        <v>1</v>
      </c>
      <c r="J52" s="74"/>
      <c r="K52" s="74"/>
      <c r="L52" s="74" t="s">
        <v>808</v>
      </c>
      <c r="M52" s="74"/>
      <c r="N52" s="74"/>
      <c r="O52" s="82">
        <v>1.1000000000000001</v>
      </c>
      <c r="P52" s="43">
        <f t="shared" si="2"/>
        <v>1.1000000000000001</v>
      </c>
      <c r="Q52" s="142" t="s">
        <v>3199</v>
      </c>
      <c r="R52" s="142" t="s">
        <v>153</v>
      </c>
      <c r="S52" s="142"/>
      <c r="T52" s="142"/>
      <c r="U52" s="43"/>
      <c r="V52" s="42"/>
      <c r="W52" s="74" t="s">
        <v>809</v>
      </c>
      <c r="X52" s="78" t="s">
        <v>810</v>
      </c>
      <c r="Y52" s="74" t="s">
        <v>811</v>
      </c>
      <c r="Z52" s="10" t="s">
        <v>1648</v>
      </c>
      <c r="AA52" s="141"/>
      <c r="AB52" s="121"/>
      <c r="AC52" s="10" t="s">
        <v>3200</v>
      </c>
    </row>
    <row r="53" spans="1:29" s="36" customFormat="1" ht="94.5" x14ac:dyDescent="0.25">
      <c r="A53" s="144">
        <v>46</v>
      </c>
      <c r="B53" s="74" t="s">
        <v>3233</v>
      </c>
      <c r="C53" s="75" t="s">
        <v>883</v>
      </c>
      <c r="D53" s="75" t="s">
        <v>884</v>
      </c>
      <c r="E53" s="75" t="s">
        <v>2799</v>
      </c>
      <c r="F53" s="142"/>
      <c r="G53" s="75" t="s">
        <v>807</v>
      </c>
      <c r="H53" s="77">
        <v>2</v>
      </c>
      <c r="I53" s="77">
        <v>2</v>
      </c>
      <c r="J53" s="77"/>
      <c r="K53" s="77"/>
      <c r="L53" s="77" t="s">
        <v>808</v>
      </c>
      <c r="M53" s="77"/>
      <c r="N53" s="77"/>
      <c r="O53" s="81">
        <v>1.1000000000000001</v>
      </c>
      <c r="P53" s="43">
        <f t="shared" si="2"/>
        <v>2.2000000000000002</v>
      </c>
      <c r="Q53" s="142" t="s">
        <v>3199</v>
      </c>
      <c r="R53" s="142" t="s">
        <v>153</v>
      </c>
      <c r="S53" s="142"/>
      <c r="T53" s="142"/>
      <c r="U53" s="43"/>
      <c r="V53" s="42"/>
      <c r="W53" s="77" t="s">
        <v>809</v>
      </c>
      <c r="X53" s="75" t="s">
        <v>810</v>
      </c>
      <c r="Y53" s="77" t="s">
        <v>811</v>
      </c>
      <c r="Z53" s="10" t="s">
        <v>1648</v>
      </c>
      <c r="AA53" s="141"/>
      <c r="AB53" s="121"/>
      <c r="AC53" s="10" t="s">
        <v>3200</v>
      </c>
    </row>
    <row r="54" spans="1:29" s="36" customFormat="1" ht="94.5" x14ac:dyDescent="0.25">
      <c r="A54" s="144">
        <v>47</v>
      </c>
      <c r="B54" s="74" t="s">
        <v>3234</v>
      </c>
      <c r="C54" s="78" t="s">
        <v>885</v>
      </c>
      <c r="D54" s="78" t="s">
        <v>886</v>
      </c>
      <c r="E54" s="78" t="s">
        <v>2800</v>
      </c>
      <c r="F54" s="142"/>
      <c r="G54" s="78" t="s">
        <v>807</v>
      </c>
      <c r="H54" s="74">
        <v>2</v>
      </c>
      <c r="I54" s="74">
        <v>2</v>
      </c>
      <c r="J54" s="74"/>
      <c r="K54" s="74"/>
      <c r="L54" s="74" t="s">
        <v>808</v>
      </c>
      <c r="M54" s="74"/>
      <c r="N54" s="74"/>
      <c r="O54" s="82">
        <v>1.1000000000000001</v>
      </c>
      <c r="P54" s="43">
        <f t="shared" si="2"/>
        <v>2.2000000000000002</v>
      </c>
      <c r="Q54" s="142" t="s">
        <v>3199</v>
      </c>
      <c r="R54" s="142" t="s">
        <v>153</v>
      </c>
      <c r="S54" s="142"/>
      <c r="T54" s="142"/>
      <c r="U54" s="43"/>
      <c r="V54" s="42"/>
      <c r="W54" s="74" t="s">
        <v>809</v>
      </c>
      <c r="X54" s="78" t="s">
        <v>810</v>
      </c>
      <c r="Y54" s="74" t="s">
        <v>811</v>
      </c>
      <c r="Z54" s="10" t="s">
        <v>1648</v>
      </c>
      <c r="AA54" s="141"/>
      <c r="AB54" s="121"/>
      <c r="AC54" s="10" t="s">
        <v>3200</v>
      </c>
    </row>
    <row r="55" spans="1:29" s="36" customFormat="1" ht="94.5" x14ac:dyDescent="0.25">
      <c r="A55" s="144">
        <v>48</v>
      </c>
      <c r="B55" s="74" t="s">
        <v>2889</v>
      </c>
      <c r="C55" s="75" t="s">
        <v>3235</v>
      </c>
      <c r="D55" s="75" t="s">
        <v>3236</v>
      </c>
      <c r="E55" s="75" t="s">
        <v>2801</v>
      </c>
      <c r="F55" s="142"/>
      <c r="G55" s="75" t="s">
        <v>807</v>
      </c>
      <c r="H55" s="77">
        <v>1</v>
      </c>
      <c r="I55" s="77">
        <v>1</v>
      </c>
      <c r="J55" s="77"/>
      <c r="K55" s="77"/>
      <c r="L55" s="77" t="s">
        <v>808</v>
      </c>
      <c r="M55" s="77"/>
      <c r="N55" s="77"/>
      <c r="O55" s="81">
        <v>1.1000000000000001</v>
      </c>
      <c r="P55" s="43">
        <f t="shared" si="2"/>
        <v>1.1000000000000001</v>
      </c>
      <c r="Q55" s="142" t="s">
        <v>3199</v>
      </c>
      <c r="R55" s="142" t="s">
        <v>153</v>
      </c>
      <c r="S55" s="142"/>
      <c r="T55" s="142"/>
      <c r="U55" s="43"/>
      <c r="V55" s="42"/>
      <c r="W55" s="77" t="s">
        <v>809</v>
      </c>
      <c r="X55" s="75" t="s">
        <v>810</v>
      </c>
      <c r="Y55" s="77" t="s">
        <v>811</v>
      </c>
      <c r="Z55" s="10" t="s">
        <v>1648</v>
      </c>
      <c r="AA55" s="141"/>
      <c r="AB55" s="121"/>
      <c r="AC55" s="10" t="s">
        <v>3200</v>
      </c>
    </row>
    <row r="56" spans="1:29" s="36" customFormat="1" ht="94.5" x14ac:dyDescent="0.25">
      <c r="A56" s="144">
        <v>49</v>
      </c>
      <c r="B56" s="74" t="s">
        <v>3237</v>
      </c>
      <c r="C56" s="78" t="s">
        <v>3238</v>
      </c>
      <c r="D56" s="78" t="s">
        <v>3239</v>
      </c>
      <c r="E56" s="78" t="s">
        <v>2802</v>
      </c>
      <c r="F56" s="142"/>
      <c r="G56" s="78" t="s">
        <v>807</v>
      </c>
      <c r="H56" s="74">
        <v>1</v>
      </c>
      <c r="I56" s="74">
        <v>1</v>
      </c>
      <c r="J56" s="74"/>
      <c r="K56" s="74"/>
      <c r="L56" s="74" t="s">
        <v>808</v>
      </c>
      <c r="M56" s="74"/>
      <c r="N56" s="74"/>
      <c r="O56" s="82">
        <v>1.1000000000000001</v>
      </c>
      <c r="P56" s="43">
        <f t="shared" si="2"/>
        <v>1.1000000000000001</v>
      </c>
      <c r="Q56" s="142" t="s">
        <v>3199</v>
      </c>
      <c r="R56" s="142" t="s">
        <v>153</v>
      </c>
      <c r="S56" s="142"/>
      <c r="T56" s="142"/>
      <c r="U56" s="43"/>
      <c r="V56" s="42"/>
      <c r="W56" s="74" t="s">
        <v>809</v>
      </c>
      <c r="X56" s="78" t="s">
        <v>810</v>
      </c>
      <c r="Y56" s="74" t="s">
        <v>811</v>
      </c>
      <c r="Z56" s="10" t="s">
        <v>1648</v>
      </c>
      <c r="AA56" s="141"/>
      <c r="AB56" s="121"/>
      <c r="AC56" s="10" t="s">
        <v>3200</v>
      </c>
    </row>
    <row r="57" spans="1:29" s="36" customFormat="1" ht="94.5" x14ac:dyDescent="0.25">
      <c r="A57" s="144">
        <v>50</v>
      </c>
      <c r="B57" s="74" t="s">
        <v>3240</v>
      </c>
      <c r="C57" s="75" t="s">
        <v>887</v>
      </c>
      <c r="D57" s="75" t="s">
        <v>888</v>
      </c>
      <c r="E57" s="75" t="s">
        <v>2803</v>
      </c>
      <c r="F57" s="142"/>
      <c r="G57" s="75" t="s">
        <v>807</v>
      </c>
      <c r="H57" s="77">
        <v>2</v>
      </c>
      <c r="I57" s="77">
        <v>2</v>
      </c>
      <c r="J57" s="77"/>
      <c r="K57" s="77"/>
      <c r="L57" s="77" t="s">
        <v>808</v>
      </c>
      <c r="M57" s="77"/>
      <c r="N57" s="77"/>
      <c r="O57" s="81">
        <v>1.1000000000000001</v>
      </c>
      <c r="P57" s="43">
        <f t="shared" si="2"/>
        <v>2.2000000000000002</v>
      </c>
      <c r="Q57" s="142" t="s">
        <v>3199</v>
      </c>
      <c r="R57" s="142" t="s">
        <v>153</v>
      </c>
      <c r="S57" s="142"/>
      <c r="T57" s="142"/>
      <c r="U57" s="43"/>
      <c r="V57" s="42"/>
      <c r="W57" s="77" t="s">
        <v>809</v>
      </c>
      <c r="X57" s="78" t="s">
        <v>810</v>
      </c>
      <c r="Y57" s="74" t="s">
        <v>811</v>
      </c>
      <c r="Z57" s="10" t="s">
        <v>1648</v>
      </c>
      <c r="AA57" s="141"/>
      <c r="AB57" s="121"/>
      <c r="AC57" s="10" t="s">
        <v>3200</v>
      </c>
    </row>
    <row r="58" spans="1:29" s="36" customFormat="1" ht="94.5" x14ac:dyDescent="0.25">
      <c r="A58" s="144">
        <v>51</v>
      </c>
      <c r="B58" s="74" t="s">
        <v>2890</v>
      </c>
      <c r="C58" s="78" t="s">
        <v>889</v>
      </c>
      <c r="D58" s="78" t="s">
        <v>890</v>
      </c>
      <c r="E58" s="78" t="s">
        <v>2804</v>
      </c>
      <c r="F58" s="142"/>
      <c r="G58" s="78" t="s">
        <v>807</v>
      </c>
      <c r="H58" s="74">
        <v>2</v>
      </c>
      <c r="I58" s="74">
        <v>2</v>
      </c>
      <c r="J58" s="74"/>
      <c r="K58" s="74"/>
      <c r="L58" s="74" t="s">
        <v>808</v>
      </c>
      <c r="M58" s="74"/>
      <c r="N58" s="74"/>
      <c r="O58" s="82">
        <v>1.1000000000000001</v>
      </c>
      <c r="P58" s="43">
        <f t="shared" si="2"/>
        <v>2.2000000000000002</v>
      </c>
      <c r="Q58" s="142" t="s">
        <v>3199</v>
      </c>
      <c r="R58" s="142" t="s">
        <v>153</v>
      </c>
      <c r="S58" s="142"/>
      <c r="T58" s="142"/>
      <c r="U58" s="43"/>
      <c r="V58" s="42"/>
      <c r="W58" s="74" t="s">
        <v>809</v>
      </c>
      <c r="X58" s="78" t="s">
        <v>810</v>
      </c>
      <c r="Y58" s="74" t="s">
        <v>811</v>
      </c>
      <c r="Z58" s="10" t="s">
        <v>1648</v>
      </c>
      <c r="AA58" s="141"/>
      <c r="AB58" s="121"/>
      <c r="AC58" s="10" t="s">
        <v>3200</v>
      </c>
    </row>
    <row r="59" spans="1:29" s="36" customFormat="1" ht="94.5" x14ac:dyDescent="0.25">
      <c r="A59" s="144">
        <v>52</v>
      </c>
      <c r="B59" s="74" t="s">
        <v>3241</v>
      </c>
      <c r="C59" s="75" t="s">
        <v>891</v>
      </c>
      <c r="D59" s="75" t="s">
        <v>892</v>
      </c>
      <c r="E59" s="75" t="s">
        <v>2805</v>
      </c>
      <c r="F59" s="142"/>
      <c r="G59" s="75" t="s">
        <v>807</v>
      </c>
      <c r="H59" s="77">
        <v>2</v>
      </c>
      <c r="I59" s="77">
        <v>2</v>
      </c>
      <c r="J59" s="77"/>
      <c r="K59" s="77"/>
      <c r="L59" s="77" t="s">
        <v>808</v>
      </c>
      <c r="M59" s="77"/>
      <c r="N59" s="77"/>
      <c r="O59" s="81">
        <v>1.1000000000000001</v>
      </c>
      <c r="P59" s="43">
        <f t="shared" si="2"/>
        <v>2.2000000000000002</v>
      </c>
      <c r="Q59" s="142" t="s">
        <v>3199</v>
      </c>
      <c r="R59" s="142" t="s">
        <v>153</v>
      </c>
      <c r="S59" s="142"/>
      <c r="T59" s="142"/>
      <c r="U59" s="43"/>
      <c r="V59" s="42"/>
      <c r="W59" s="77" t="s">
        <v>809</v>
      </c>
      <c r="X59" s="75" t="s">
        <v>810</v>
      </c>
      <c r="Y59" s="77" t="s">
        <v>811</v>
      </c>
      <c r="Z59" s="10" t="s">
        <v>1648</v>
      </c>
      <c r="AA59" s="141"/>
      <c r="AB59" s="121"/>
      <c r="AC59" s="10" t="s">
        <v>3200</v>
      </c>
    </row>
    <row r="60" spans="1:29" s="36" customFormat="1" ht="94.5" x14ac:dyDescent="0.25">
      <c r="A60" s="144">
        <v>53</v>
      </c>
      <c r="B60" s="74" t="s">
        <v>2891</v>
      </c>
      <c r="C60" s="78" t="s">
        <v>893</v>
      </c>
      <c r="D60" s="78" t="s">
        <v>894</v>
      </c>
      <c r="E60" s="78" t="s">
        <v>2806</v>
      </c>
      <c r="F60" s="142"/>
      <c r="G60" s="78" t="s">
        <v>807</v>
      </c>
      <c r="H60" s="74">
        <v>1</v>
      </c>
      <c r="I60" s="74">
        <v>1</v>
      </c>
      <c r="J60" s="74"/>
      <c r="K60" s="74"/>
      <c r="L60" s="74" t="s">
        <v>808</v>
      </c>
      <c r="M60" s="74"/>
      <c r="N60" s="74"/>
      <c r="O60" s="82">
        <v>1.1000000000000001</v>
      </c>
      <c r="P60" s="43">
        <f t="shared" si="2"/>
        <v>1.1000000000000001</v>
      </c>
      <c r="Q60" s="142" t="s">
        <v>3199</v>
      </c>
      <c r="R60" s="142" t="s">
        <v>153</v>
      </c>
      <c r="S60" s="142"/>
      <c r="T60" s="142"/>
      <c r="U60" s="43"/>
      <c r="V60" s="42"/>
      <c r="W60" s="74" t="s">
        <v>809</v>
      </c>
      <c r="X60" s="78" t="s">
        <v>810</v>
      </c>
      <c r="Y60" s="74" t="s">
        <v>811</v>
      </c>
      <c r="Z60" s="10" t="s">
        <v>1648</v>
      </c>
      <c r="AA60" s="141"/>
      <c r="AB60" s="121"/>
      <c r="AC60" s="10" t="s">
        <v>3200</v>
      </c>
    </row>
    <row r="61" spans="1:29" s="36" customFormat="1" ht="94.5" x14ac:dyDescent="0.25">
      <c r="A61" s="144">
        <v>54</v>
      </c>
      <c r="B61" s="74" t="s">
        <v>2892</v>
      </c>
      <c r="C61" s="75" t="s">
        <v>895</v>
      </c>
      <c r="D61" s="75" t="s">
        <v>896</v>
      </c>
      <c r="E61" s="75" t="s">
        <v>2807</v>
      </c>
      <c r="F61" s="142"/>
      <c r="G61" s="75" t="s">
        <v>807</v>
      </c>
      <c r="H61" s="77">
        <v>2</v>
      </c>
      <c r="I61" s="77">
        <v>2</v>
      </c>
      <c r="J61" s="77"/>
      <c r="K61" s="77"/>
      <c r="L61" s="77" t="s">
        <v>808</v>
      </c>
      <c r="M61" s="77"/>
      <c r="N61" s="77"/>
      <c r="O61" s="81">
        <v>1.1000000000000001</v>
      </c>
      <c r="P61" s="43">
        <f t="shared" si="2"/>
        <v>2.2000000000000002</v>
      </c>
      <c r="Q61" s="142" t="s">
        <v>3199</v>
      </c>
      <c r="R61" s="142" t="s">
        <v>153</v>
      </c>
      <c r="S61" s="142"/>
      <c r="T61" s="142"/>
      <c r="U61" s="43"/>
      <c r="V61" s="42"/>
      <c r="W61" s="77" t="s">
        <v>809</v>
      </c>
      <c r="X61" s="75" t="s">
        <v>810</v>
      </c>
      <c r="Y61" s="77" t="s">
        <v>811</v>
      </c>
      <c r="Z61" s="10" t="s">
        <v>1648</v>
      </c>
      <c r="AA61" s="141"/>
      <c r="AB61" s="121"/>
      <c r="AC61" s="10" t="s">
        <v>3200</v>
      </c>
    </row>
    <row r="62" spans="1:29" s="36" customFormat="1" ht="94.5" x14ac:dyDescent="0.25">
      <c r="A62" s="144">
        <v>55</v>
      </c>
      <c r="B62" s="74" t="s">
        <v>2893</v>
      </c>
      <c r="C62" s="78" t="s">
        <v>897</v>
      </c>
      <c r="D62" s="78" t="s">
        <v>898</v>
      </c>
      <c r="E62" s="78" t="s">
        <v>2808</v>
      </c>
      <c r="F62" s="142"/>
      <c r="G62" s="78" t="s">
        <v>807</v>
      </c>
      <c r="H62" s="74">
        <v>2</v>
      </c>
      <c r="I62" s="74">
        <v>2</v>
      </c>
      <c r="J62" s="74"/>
      <c r="K62" s="74"/>
      <c r="L62" s="74" t="s">
        <v>808</v>
      </c>
      <c r="M62" s="74"/>
      <c r="N62" s="74"/>
      <c r="O62" s="82">
        <v>1.1000000000000001</v>
      </c>
      <c r="P62" s="43">
        <f t="shared" si="2"/>
        <v>2.2000000000000002</v>
      </c>
      <c r="Q62" s="142" t="s">
        <v>3199</v>
      </c>
      <c r="R62" s="142" t="s">
        <v>153</v>
      </c>
      <c r="S62" s="142"/>
      <c r="T62" s="142"/>
      <c r="U62" s="43"/>
      <c r="V62" s="42"/>
      <c r="W62" s="74" t="s">
        <v>809</v>
      </c>
      <c r="X62" s="78" t="s">
        <v>810</v>
      </c>
      <c r="Y62" s="74" t="s">
        <v>811</v>
      </c>
      <c r="Z62" s="10" t="s">
        <v>1648</v>
      </c>
      <c r="AA62" s="141"/>
      <c r="AB62" s="121"/>
      <c r="AC62" s="10" t="s">
        <v>3200</v>
      </c>
    </row>
    <row r="63" spans="1:29" s="36" customFormat="1" ht="94.5" x14ac:dyDescent="0.25">
      <c r="A63" s="144">
        <v>56</v>
      </c>
      <c r="B63" s="74" t="s">
        <v>2894</v>
      </c>
      <c r="C63" s="75" t="s">
        <v>899</v>
      </c>
      <c r="D63" s="75" t="s">
        <v>900</v>
      </c>
      <c r="E63" s="75" t="s">
        <v>2809</v>
      </c>
      <c r="F63" s="142"/>
      <c r="G63" s="75" t="s">
        <v>807</v>
      </c>
      <c r="H63" s="77">
        <v>4</v>
      </c>
      <c r="I63" s="77">
        <v>4</v>
      </c>
      <c r="J63" s="77"/>
      <c r="K63" s="77"/>
      <c r="L63" s="77" t="s">
        <v>808</v>
      </c>
      <c r="M63" s="77"/>
      <c r="N63" s="77"/>
      <c r="O63" s="81">
        <v>1.1000000000000001</v>
      </c>
      <c r="P63" s="43">
        <f t="shared" si="2"/>
        <v>4.4000000000000004</v>
      </c>
      <c r="Q63" s="142" t="s">
        <v>3199</v>
      </c>
      <c r="R63" s="142" t="s">
        <v>153</v>
      </c>
      <c r="S63" s="142"/>
      <c r="T63" s="142"/>
      <c r="U63" s="43"/>
      <c r="V63" s="42"/>
      <c r="W63" s="77" t="s">
        <v>809</v>
      </c>
      <c r="X63" s="75" t="s">
        <v>810</v>
      </c>
      <c r="Y63" s="77" t="s">
        <v>811</v>
      </c>
      <c r="Z63" s="10" t="s">
        <v>1648</v>
      </c>
      <c r="AA63" s="141"/>
      <c r="AB63" s="121"/>
      <c r="AC63" s="10" t="s">
        <v>3200</v>
      </c>
    </row>
    <row r="64" spans="1:29" s="36" customFormat="1" ht="94.5" x14ac:dyDescent="0.25">
      <c r="A64" s="144">
        <v>57</v>
      </c>
      <c r="B64" s="74" t="s">
        <v>3242</v>
      </c>
      <c r="C64" s="78" t="s">
        <v>901</v>
      </c>
      <c r="D64" s="78" t="s">
        <v>902</v>
      </c>
      <c r="E64" s="78" t="s">
        <v>2810</v>
      </c>
      <c r="F64" s="142"/>
      <c r="G64" s="78" t="s">
        <v>807</v>
      </c>
      <c r="H64" s="74">
        <v>1.5</v>
      </c>
      <c r="I64" s="74">
        <v>1</v>
      </c>
      <c r="J64" s="74"/>
      <c r="K64" s="74"/>
      <c r="L64" s="74" t="s">
        <v>808</v>
      </c>
      <c r="M64" s="74"/>
      <c r="N64" s="74"/>
      <c r="O64" s="82">
        <v>1.1000000000000001</v>
      </c>
      <c r="P64" s="43">
        <f t="shared" si="2"/>
        <v>1.1000000000000001</v>
      </c>
      <c r="Q64" s="142" t="s">
        <v>3199</v>
      </c>
      <c r="R64" s="142" t="s">
        <v>153</v>
      </c>
      <c r="S64" s="142"/>
      <c r="T64" s="142"/>
      <c r="U64" s="43"/>
      <c r="V64" s="42"/>
      <c r="W64" s="74" t="s">
        <v>809</v>
      </c>
      <c r="X64" s="75" t="s">
        <v>810</v>
      </c>
      <c r="Y64" s="77" t="s">
        <v>811</v>
      </c>
      <c r="Z64" s="10" t="s">
        <v>1648</v>
      </c>
      <c r="AA64" s="141"/>
      <c r="AB64" s="121"/>
      <c r="AC64" s="10" t="s">
        <v>3200</v>
      </c>
    </row>
    <row r="65" spans="1:29" s="36" customFormat="1" ht="94.5" x14ac:dyDescent="0.25">
      <c r="A65" s="144">
        <v>58</v>
      </c>
      <c r="B65" s="74" t="s">
        <v>3241</v>
      </c>
      <c r="C65" s="75" t="s">
        <v>903</v>
      </c>
      <c r="D65" s="75" t="s">
        <v>904</v>
      </c>
      <c r="E65" s="75" t="s">
        <v>2811</v>
      </c>
      <c r="F65" s="142"/>
      <c r="G65" s="75" t="s">
        <v>807</v>
      </c>
      <c r="H65" s="77">
        <v>3</v>
      </c>
      <c r="I65" s="77">
        <v>2</v>
      </c>
      <c r="J65" s="77"/>
      <c r="K65" s="77"/>
      <c r="L65" s="77" t="s">
        <v>808</v>
      </c>
      <c r="M65" s="77"/>
      <c r="N65" s="77"/>
      <c r="O65" s="81">
        <v>1.1000000000000001</v>
      </c>
      <c r="P65" s="43">
        <f t="shared" si="2"/>
        <v>2.2000000000000002</v>
      </c>
      <c r="Q65" s="142" t="s">
        <v>3199</v>
      </c>
      <c r="R65" s="142" t="s">
        <v>153</v>
      </c>
      <c r="S65" s="142"/>
      <c r="T65" s="142"/>
      <c r="U65" s="43"/>
      <c r="V65" s="42"/>
      <c r="W65" s="77" t="s">
        <v>809</v>
      </c>
      <c r="X65" s="75" t="s">
        <v>810</v>
      </c>
      <c r="Y65" s="77" t="s">
        <v>811</v>
      </c>
      <c r="Z65" s="10" t="s">
        <v>1648</v>
      </c>
      <c r="AA65" s="141"/>
      <c r="AB65" s="121"/>
      <c r="AC65" s="10" t="s">
        <v>3200</v>
      </c>
    </row>
    <row r="66" spans="1:29" s="36" customFormat="1" ht="94.5" x14ac:dyDescent="0.25">
      <c r="A66" s="144"/>
      <c r="B66" s="74" t="s">
        <v>3243</v>
      </c>
      <c r="C66" s="78" t="s">
        <v>3244</v>
      </c>
      <c r="D66" s="80" t="s">
        <v>3245</v>
      </c>
      <c r="E66" s="78" t="s">
        <v>2812</v>
      </c>
      <c r="F66" s="142"/>
      <c r="G66" s="78"/>
      <c r="H66" s="74">
        <v>1.5</v>
      </c>
      <c r="I66" s="74">
        <v>1</v>
      </c>
      <c r="J66" s="74"/>
      <c r="K66" s="74"/>
      <c r="L66" s="74" t="s">
        <v>808</v>
      </c>
      <c r="M66" s="74"/>
      <c r="N66" s="74"/>
      <c r="O66" s="82">
        <v>1.1000000000000001</v>
      </c>
      <c r="P66" s="43">
        <f t="shared" si="2"/>
        <v>1.1000000000000001</v>
      </c>
      <c r="Q66" s="142"/>
      <c r="R66" s="142"/>
      <c r="S66" s="142"/>
      <c r="T66" s="142" t="s">
        <v>1468</v>
      </c>
      <c r="U66" s="43"/>
      <c r="V66" s="42"/>
      <c r="W66" s="74" t="s">
        <v>809</v>
      </c>
      <c r="X66" s="75" t="s">
        <v>810</v>
      </c>
      <c r="Y66" s="77" t="s">
        <v>811</v>
      </c>
      <c r="Z66" s="10"/>
      <c r="AA66" s="141"/>
      <c r="AB66" s="121"/>
      <c r="AC66" s="10"/>
    </row>
    <row r="67" spans="1:29" s="36" customFormat="1" ht="15.75" x14ac:dyDescent="0.25">
      <c r="A67" s="358" t="s">
        <v>2854</v>
      </c>
      <c r="B67" s="358"/>
      <c r="C67" s="358"/>
      <c r="D67" s="358"/>
      <c r="E67" s="358"/>
      <c r="F67" s="358"/>
      <c r="G67" s="358"/>
      <c r="H67" s="358"/>
      <c r="I67" s="358"/>
      <c r="J67" s="358"/>
      <c r="K67" s="358"/>
      <c r="L67" s="358"/>
      <c r="M67" s="358"/>
      <c r="N67" s="358"/>
      <c r="O67" s="358"/>
      <c r="P67" s="358"/>
      <c r="Q67" s="358"/>
      <c r="R67" s="358"/>
      <c r="S67" s="358"/>
      <c r="T67" s="358"/>
      <c r="U67" s="358"/>
      <c r="V67" s="358"/>
      <c r="W67" s="358"/>
      <c r="X67" s="358"/>
      <c r="Y67" s="358"/>
      <c r="Z67" s="358"/>
      <c r="AA67" s="358"/>
      <c r="AB67" s="121"/>
      <c r="AC67" s="125"/>
    </row>
    <row r="68" spans="1:29" s="36" customFormat="1" ht="94.5" x14ac:dyDescent="0.25">
      <c r="A68" s="144">
        <v>59</v>
      </c>
      <c r="B68" s="74" t="s">
        <v>2895</v>
      </c>
      <c r="C68" s="75" t="s">
        <v>905</v>
      </c>
      <c r="D68" s="75" t="s">
        <v>906</v>
      </c>
      <c r="E68" s="75" t="s">
        <v>2813</v>
      </c>
      <c r="F68" s="142"/>
      <c r="G68" s="75" t="s">
        <v>2814</v>
      </c>
      <c r="H68" s="77">
        <v>2</v>
      </c>
      <c r="I68" s="77">
        <v>2</v>
      </c>
      <c r="J68" s="77"/>
      <c r="K68" s="77"/>
      <c r="L68" s="77" t="s">
        <v>808</v>
      </c>
      <c r="M68" s="77"/>
      <c r="N68" s="77"/>
      <c r="O68" s="81">
        <v>1.1000000000000001</v>
      </c>
      <c r="P68" s="43">
        <f>I68*O68</f>
        <v>2.2000000000000002</v>
      </c>
      <c r="Q68" s="142" t="s">
        <v>3199</v>
      </c>
      <c r="R68" s="142" t="s">
        <v>153</v>
      </c>
      <c r="S68" s="142"/>
      <c r="T68" s="142"/>
      <c r="U68" s="43"/>
      <c r="V68" s="42"/>
      <c r="W68" s="77" t="s">
        <v>809</v>
      </c>
      <c r="X68" s="75" t="s">
        <v>810</v>
      </c>
      <c r="Y68" s="77" t="s">
        <v>811</v>
      </c>
      <c r="Z68" s="10" t="s">
        <v>1648</v>
      </c>
      <c r="AA68" s="141"/>
      <c r="AB68" s="121"/>
      <c r="AC68" s="10" t="s">
        <v>3200</v>
      </c>
    </row>
    <row r="69" spans="1:29" s="36" customFormat="1" ht="94.5" x14ac:dyDescent="0.25">
      <c r="A69" s="144">
        <v>60</v>
      </c>
      <c r="B69" s="74" t="s">
        <v>2896</v>
      </c>
      <c r="C69" s="78" t="s">
        <v>907</v>
      </c>
      <c r="D69" s="78" t="s">
        <v>908</v>
      </c>
      <c r="E69" s="78" t="s">
        <v>2815</v>
      </c>
      <c r="F69" s="142"/>
      <c r="G69" s="78" t="s">
        <v>807</v>
      </c>
      <c r="H69" s="74">
        <v>3</v>
      </c>
      <c r="I69" s="74">
        <v>2</v>
      </c>
      <c r="J69" s="74"/>
      <c r="K69" s="74"/>
      <c r="L69" s="74" t="s">
        <v>808</v>
      </c>
      <c r="M69" s="74"/>
      <c r="N69" s="74"/>
      <c r="O69" s="82">
        <v>1.1000000000000001</v>
      </c>
      <c r="P69" s="43">
        <f t="shared" ref="P69:P73" si="3">I69*O69</f>
        <v>2.2000000000000002</v>
      </c>
      <c r="Q69" s="142" t="s">
        <v>3199</v>
      </c>
      <c r="R69" s="142" t="s">
        <v>153</v>
      </c>
      <c r="S69" s="142"/>
      <c r="T69" s="142"/>
      <c r="U69" s="43"/>
      <c r="V69" s="42"/>
      <c r="W69" s="74" t="s">
        <v>809</v>
      </c>
      <c r="X69" s="78" t="s">
        <v>810</v>
      </c>
      <c r="Y69" s="74" t="s">
        <v>811</v>
      </c>
      <c r="Z69" s="10" t="s">
        <v>1648</v>
      </c>
      <c r="AA69" s="141"/>
      <c r="AB69" s="121"/>
      <c r="AC69" s="10" t="s">
        <v>3200</v>
      </c>
    </row>
    <row r="70" spans="1:29" s="36" customFormat="1" ht="94.5" x14ac:dyDescent="0.25">
      <c r="A70" s="144">
        <v>61</v>
      </c>
      <c r="B70" s="74" t="s">
        <v>2897</v>
      </c>
      <c r="C70" s="75" t="s">
        <v>909</v>
      </c>
      <c r="D70" s="75" t="s">
        <v>910</v>
      </c>
      <c r="E70" s="75" t="s">
        <v>2816</v>
      </c>
      <c r="F70" s="142"/>
      <c r="G70" s="75" t="s">
        <v>807</v>
      </c>
      <c r="H70" s="77">
        <v>3</v>
      </c>
      <c r="I70" s="77">
        <v>2</v>
      </c>
      <c r="J70" s="77"/>
      <c r="K70" s="77"/>
      <c r="L70" s="77" t="s">
        <v>808</v>
      </c>
      <c r="M70" s="77"/>
      <c r="N70" s="77"/>
      <c r="O70" s="81">
        <v>1.1000000000000001</v>
      </c>
      <c r="P70" s="43">
        <f t="shared" si="3"/>
        <v>2.2000000000000002</v>
      </c>
      <c r="Q70" s="142" t="s">
        <v>3199</v>
      </c>
      <c r="R70" s="142" t="s">
        <v>153</v>
      </c>
      <c r="S70" s="142"/>
      <c r="T70" s="142"/>
      <c r="U70" s="43"/>
      <c r="V70" s="42"/>
      <c r="W70" s="77" t="s">
        <v>809</v>
      </c>
      <c r="X70" s="75" t="s">
        <v>810</v>
      </c>
      <c r="Y70" s="77" t="s">
        <v>811</v>
      </c>
      <c r="Z70" s="10" t="s">
        <v>1648</v>
      </c>
      <c r="AA70" s="141"/>
      <c r="AB70" s="121"/>
      <c r="AC70" s="10" t="s">
        <v>3200</v>
      </c>
    </row>
    <row r="71" spans="1:29" s="36" customFormat="1" ht="94.5" x14ac:dyDescent="0.25">
      <c r="A71" s="144">
        <v>62</v>
      </c>
      <c r="B71" s="74" t="s">
        <v>2898</v>
      </c>
      <c r="C71" s="78" t="s">
        <v>911</v>
      </c>
      <c r="D71" s="78" t="s">
        <v>912</v>
      </c>
      <c r="E71" s="78" t="s">
        <v>2817</v>
      </c>
      <c r="F71" s="142"/>
      <c r="G71" s="78" t="s">
        <v>807</v>
      </c>
      <c r="H71" s="74">
        <v>2</v>
      </c>
      <c r="I71" s="74">
        <v>2</v>
      </c>
      <c r="J71" s="74"/>
      <c r="K71" s="74"/>
      <c r="L71" s="74" t="s">
        <v>808</v>
      </c>
      <c r="M71" s="74"/>
      <c r="N71" s="74"/>
      <c r="O71" s="82">
        <v>1.1000000000000001</v>
      </c>
      <c r="P71" s="43">
        <f t="shared" si="3"/>
        <v>2.2000000000000002</v>
      </c>
      <c r="Q71" s="142" t="s">
        <v>3199</v>
      </c>
      <c r="R71" s="142" t="s">
        <v>153</v>
      </c>
      <c r="S71" s="142"/>
      <c r="T71" s="142"/>
      <c r="U71" s="43"/>
      <c r="V71" s="42"/>
      <c r="W71" s="74" t="s">
        <v>809</v>
      </c>
      <c r="X71" s="78" t="s">
        <v>810</v>
      </c>
      <c r="Y71" s="74" t="s">
        <v>811</v>
      </c>
      <c r="Z71" s="10" t="s">
        <v>1648</v>
      </c>
      <c r="AA71" s="141"/>
      <c r="AB71" s="121"/>
      <c r="AC71" s="10" t="s">
        <v>3200</v>
      </c>
    </row>
    <row r="72" spans="1:29" s="36" customFormat="1" ht="94.5" x14ac:dyDescent="0.25">
      <c r="A72" s="144">
        <v>63</v>
      </c>
      <c r="B72" s="74" t="s">
        <v>2899</v>
      </c>
      <c r="C72" s="75" t="s">
        <v>913</v>
      </c>
      <c r="D72" s="75" t="s">
        <v>914</v>
      </c>
      <c r="E72" s="75" t="s">
        <v>2818</v>
      </c>
      <c r="F72" s="142"/>
      <c r="G72" s="75" t="s">
        <v>807</v>
      </c>
      <c r="H72" s="77">
        <v>4</v>
      </c>
      <c r="I72" s="77">
        <v>4</v>
      </c>
      <c r="J72" s="77"/>
      <c r="K72" s="77"/>
      <c r="L72" s="77" t="s">
        <v>808</v>
      </c>
      <c r="M72" s="77"/>
      <c r="N72" s="77"/>
      <c r="O72" s="81">
        <v>1.1000000000000001</v>
      </c>
      <c r="P72" s="43">
        <f t="shared" si="3"/>
        <v>4.4000000000000004</v>
      </c>
      <c r="Q72" s="142" t="s">
        <v>3199</v>
      </c>
      <c r="R72" s="142" t="s">
        <v>153</v>
      </c>
      <c r="S72" s="142"/>
      <c r="T72" s="142"/>
      <c r="U72" s="43"/>
      <c r="V72" s="42"/>
      <c r="W72" s="77" t="s">
        <v>809</v>
      </c>
      <c r="X72" s="75" t="s">
        <v>810</v>
      </c>
      <c r="Y72" s="77" t="s">
        <v>811</v>
      </c>
      <c r="Z72" s="10" t="s">
        <v>1648</v>
      </c>
      <c r="AA72" s="141"/>
      <c r="AB72" s="121"/>
      <c r="AC72" s="10" t="s">
        <v>3200</v>
      </c>
    </row>
    <row r="73" spans="1:29" s="36" customFormat="1" ht="94.5" x14ac:dyDescent="0.25">
      <c r="A73" s="144">
        <v>64</v>
      </c>
      <c r="B73" s="74" t="s">
        <v>3246</v>
      </c>
      <c r="C73" s="75" t="s">
        <v>3247</v>
      </c>
      <c r="D73" s="75" t="s">
        <v>3248</v>
      </c>
      <c r="E73" s="75" t="s">
        <v>3249</v>
      </c>
      <c r="F73" s="142"/>
      <c r="G73" s="75" t="s">
        <v>860</v>
      </c>
      <c r="H73" s="77">
        <v>2</v>
      </c>
      <c r="I73" s="77">
        <v>2</v>
      </c>
      <c r="J73" s="77"/>
      <c r="K73" s="77"/>
      <c r="L73" s="77" t="s">
        <v>808</v>
      </c>
      <c r="M73" s="77"/>
      <c r="N73" s="77"/>
      <c r="O73" s="81">
        <v>1.1000000000000001</v>
      </c>
      <c r="P73" s="43">
        <f t="shared" si="3"/>
        <v>2.2000000000000002</v>
      </c>
      <c r="Q73" s="142" t="s">
        <v>3199</v>
      </c>
      <c r="R73" s="142" t="s">
        <v>153</v>
      </c>
      <c r="S73" s="142"/>
      <c r="T73" s="142"/>
      <c r="U73" s="43"/>
      <c r="V73" s="42"/>
      <c r="W73" s="77" t="s">
        <v>809</v>
      </c>
      <c r="X73" s="75" t="s">
        <v>810</v>
      </c>
      <c r="Y73" s="77" t="s">
        <v>811</v>
      </c>
      <c r="Z73" s="10" t="s">
        <v>1648</v>
      </c>
      <c r="AA73" s="141"/>
      <c r="AB73" s="121"/>
      <c r="AC73" s="10" t="s">
        <v>3200</v>
      </c>
    </row>
    <row r="74" spans="1:29" s="36" customFormat="1" ht="94.5" x14ac:dyDescent="0.25">
      <c r="A74" s="144"/>
      <c r="B74" s="74" t="s">
        <v>3250</v>
      </c>
      <c r="C74" s="75" t="s">
        <v>3251</v>
      </c>
      <c r="D74" s="75" t="s">
        <v>3252</v>
      </c>
      <c r="E74" s="75" t="s">
        <v>3253</v>
      </c>
      <c r="F74" s="142"/>
      <c r="G74" s="75" t="s">
        <v>860</v>
      </c>
      <c r="H74" s="77">
        <v>1.5</v>
      </c>
      <c r="I74" s="77">
        <v>1</v>
      </c>
      <c r="J74" s="77"/>
      <c r="K74" s="77"/>
      <c r="L74" s="77" t="s">
        <v>808</v>
      </c>
      <c r="M74" s="77"/>
      <c r="N74" s="77"/>
      <c r="O74" s="81">
        <v>1.1000000000000001</v>
      </c>
      <c r="P74" s="81">
        <v>1.1000000000000001</v>
      </c>
      <c r="Q74" s="142"/>
      <c r="R74" s="142"/>
      <c r="S74" s="142"/>
      <c r="T74" s="142" t="s">
        <v>1468</v>
      </c>
      <c r="U74" s="43"/>
      <c r="V74" s="42"/>
      <c r="W74" s="77" t="s">
        <v>809</v>
      </c>
      <c r="X74" s="75" t="s">
        <v>810</v>
      </c>
      <c r="Y74" s="77" t="s">
        <v>811</v>
      </c>
      <c r="Z74" s="10"/>
      <c r="AA74" s="141"/>
      <c r="AB74" s="121"/>
      <c r="AC74" s="10"/>
    </row>
    <row r="75" spans="1:29" s="36" customFormat="1" ht="15.75" x14ac:dyDescent="0.25">
      <c r="A75" s="358" t="s">
        <v>2856</v>
      </c>
      <c r="B75" s="358"/>
      <c r="C75" s="358"/>
      <c r="D75" s="358"/>
      <c r="E75" s="358"/>
      <c r="F75" s="358"/>
      <c r="G75" s="358"/>
      <c r="H75" s="358"/>
      <c r="I75" s="358"/>
      <c r="J75" s="358"/>
      <c r="K75" s="358"/>
      <c r="L75" s="358"/>
      <c r="M75" s="358"/>
      <c r="N75" s="358"/>
      <c r="O75" s="358"/>
      <c r="P75" s="358"/>
      <c r="Q75" s="358"/>
      <c r="R75" s="358"/>
      <c r="S75" s="358"/>
      <c r="T75" s="358"/>
      <c r="U75" s="358"/>
      <c r="V75" s="358"/>
      <c r="W75" s="358"/>
      <c r="X75" s="358"/>
      <c r="Y75" s="358"/>
      <c r="Z75" s="358"/>
      <c r="AA75" s="358"/>
      <c r="AB75" s="121"/>
      <c r="AC75" s="125"/>
    </row>
    <row r="76" spans="1:29" s="36" customFormat="1" ht="94.5" x14ac:dyDescent="0.25">
      <c r="A76" s="144">
        <v>65</v>
      </c>
      <c r="B76" s="74" t="s">
        <v>2900</v>
      </c>
      <c r="C76" s="75" t="s">
        <v>915</v>
      </c>
      <c r="D76" s="75" t="s">
        <v>916</v>
      </c>
      <c r="E76" s="75" t="s">
        <v>2819</v>
      </c>
      <c r="F76" s="142"/>
      <c r="G76" s="75" t="s">
        <v>807</v>
      </c>
      <c r="H76" s="77">
        <v>4</v>
      </c>
      <c r="I76" s="77">
        <v>4</v>
      </c>
      <c r="J76" s="77"/>
      <c r="K76" s="77"/>
      <c r="L76" s="77" t="s">
        <v>808</v>
      </c>
      <c r="M76" s="77"/>
      <c r="N76" s="77"/>
      <c r="O76" s="43">
        <v>1.1000000000000001</v>
      </c>
      <c r="P76" s="43">
        <f>I76*O76</f>
        <v>4.4000000000000004</v>
      </c>
      <c r="Q76" s="142" t="s">
        <v>3199</v>
      </c>
      <c r="R76" s="142" t="s">
        <v>153</v>
      </c>
      <c r="S76" s="142"/>
      <c r="T76" s="142"/>
      <c r="U76" s="43"/>
      <c r="V76" s="42"/>
      <c r="W76" s="77" t="s">
        <v>809</v>
      </c>
      <c r="X76" s="75" t="s">
        <v>810</v>
      </c>
      <c r="Y76" s="77" t="s">
        <v>917</v>
      </c>
      <c r="Z76" s="10" t="s">
        <v>1648</v>
      </c>
      <c r="AA76" s="141"/>
      <c r="AB76" s="121"/>
      <c r="AC76" s="10" t="s">
        <v>3200</v>
      </c>
    </row>
    <row r="77" spans="1:29" s="36" customFormat="1" ht="94.5" x14ac:dyDescent="0.25">
      <c r="A77" s="144">
        <v>66</v>
      </c>
      <c r="B77" s="74" t="s">
        <v>2901</v>
      </c>
      <c r="C77" s="78" t="s">
        <v>918</v>
      </c>
      <c r="D77" s="78" t="s">
        <v>919</v>
      </c>
      <c r="E77" s="78" t="s">
        <v>2820</v>
      </c>
      <c r="F77" s="142"/>
      <c r="G77" s="78" t="s">
        <v>807</v>
      </c>
      <c r="H77" s="74">
        <v>4</v>
      </c>
      <c r="I77" s="74">
        <v>4</v>
      </c>
      <c r="J77" s="74"/>
      <c r="K77" s="74"/>
      <c r="L77" s="74" t="s">
        <v>808</v>
      </c>
      <c r="M77" s="74"/>
      <c r="N77" s="74"/>
      <c r="O77" s="43">
        <v>1.1000000000000001</v>
      </c>
      <c r="P77" s="43">
        <f t="shared" ref="P77:P79" si="4">I77*O77</f>
        <v>4.4000000000000004</v>
      </c>
      <c r="Q77" s="142" t="s">
        <v>3199</v>
      </c>
      <c r="R77" s="142" t="s">
        <v>153</v>
      </c>
      <c r="S77" s="142"/>
      <c r="T77" s="74"/>
      <c r="U77" s="43"/>
      <c r="V77" s="42"/>
      <c r="W77" s="74" t="s">
        <v>809</v>
      </c>
      <c r="X77" s="78" t="s">
        <v>810</v>
      </c>
      <c r="Y77" s="74" t="s">
        <v>811</v>
      </c>
      <c r="Z77" s="10" t="s">
        <v>1648</v>
      </c>
      <c r="AA77" s="141"/>
      <c r="AB77" s="121"/>
      <c r="AC77" s="10" t="s">
        <v>3200</v>
      </c>
    </row>
    <row r="78" spans="1:29" s="36" customFormat="1" ht="94.5" x14ac:dyDescent="0.25">
      <c r="A78" s="144">
        <v>67</v>
      </c>
      <c r="B78" s="74" t="s">
        <v>2902</v>
      </c>
      <c r="C78" s="75" t="s">
        <v>920</v>
      </c>
      <c r="D78" s="75" t="s">
        <v>921</v>
      </c>
      <c r="E78" s="75" t="s">
        <v>2821</v>
      </c>
      <c r="F78" s="142"/>
      <c r="G78" s="75" t="s">
        <v>807</v>
      </c>
      <c r="H78" s="77">
        <v>3</v>
      </c>
      <c r="I78" s="77">
        <v>2</v>
      </c>
      <c r="J78" s="77"/>
      <c r="K78" s="77"/>
      <c r="L78" s="77" t="s">
        <v>808</v>
      </c>
      <c r="M78" s="77"/>
      <c r="N78" s="77"/>
      <c r="O78" s="43">
        <v>1.1000000000000001</v>
      </c>
      <c r="P78" s="43">
        <f t="shared" si="4"/>
        <v>2.2000000000000002</v>
      </c>
      <c r="Q78" s="142" t="s">
        <v>3199</v>
      </c>
      <c r="R78" s="142" t="s">
        <v>153</v>
      </c>
      <c r="S78" s="142"/>
      <c r="T78" s="142"/>
      <c r="U78" s="43"/>
      <c r="V78" s="42"/>
      <c r="W78" s="77" t="s">
        <v>809</v>
      </c>
      <c r="X78" s="75" t="s">
        <v>810</v>
      </c>
      <c r="Y78" s="77" t="s">
        <v>811</v>
      </c>
      <c r="Z78" s="10" t="s">
        <v>1648</v>
      </c>
      <c r="AA78" s="141"/>
      <c r="AB78" s="121"/>
      <c r="AC78" s="10" t="s">
        <v>3200</v>
      </c>
    </row>
    <row r="79" spans="1:29" s="36" customFormat="1" ht="94.5" x14ac:dyDescent="0.25">
      <c r="A79" s="144">
        <v>68</v>
      </c>
      <c r="B79" s="74" t="s">
        <v>3254</v>
      </c>
      <c r="C79" s="75" t="s">
        <v>3255</v>
      </c>
      <c r="D79" s="75" t="s">
        <v>3256</v>
      </c>
      <c r="E79" s="75" t="s">
        <v>3257</v>
      </c>
      <c r="F79" s="142"/>
      <c r="G79" s="75" t="s">
        <v>807</v>
      </c>
      <c r="H79" s="77">
        <v>2</v>
      </c>
      <c r="I79" s="77">
        <v>2</v>
      </c>
      <c r="J79" s="77"/>
      <c r="K79" s="77"/>
      <c r="L79" s="77" t="s">
        <v>808</v>
      </c>
      <c r="M79" s="77"/>
      <c r="N79" s="77"/>
      <c r="O79" s="43">
        <v>1.1000000000000001</v>
      </c>
      <c r="P79" s="43">
        <f t="shared" si="4"/>
        <v>2.2000000000000002</v>
      </c>
      <c r="Q79" s="142" t="s">
        <v>3199</v>
      </c>
      <c r="R79" s="142" t="s">
        <v>153</v>
      </c>
      <c r="S79" s="142"/>
      <c r="T79" s="142"/>
      <c r="U79" s="43"/>
      <c r="V79" s="42"/>
      <c r="W79" s="77" t="s">
        <v>809</v>
      </c>
      <c r="X79" s="75" t="s">
        <v>810</v>
      </c>
      <c r="Y79" s="77" t="s">
        <v>811</v>
      </c>
      <c r="Z79" s="10" t="s">
        <v>1648</v>
      </c>
      <c r="AA79" s="141"/>
      <c r="AB79" s="121"/>
      <c r="AC79" s="10" t="s">
        <v>3200</v>
      </c>
    </row>
    <row r="80" spans="1:29" s="36" customFormat="1" ht="94.5" x14ac:dyDescent="0.25">
      <c r="A80" s="144"/>
      <c r="B80" s="74" t="s">
        <v>3258</v>
      </c>
      <c r="C80" s="75" t="s">
        <v>3259</v>
      </c>
      <c r="D80" s="75" t="s">
        <v>3260</v>
      </c>
      <c r="E80" s="75" t="s">
        <v>3261</v>
      </c>
      <c r="F80" s="142"/>
      <c r="G80" s="75" t="s">
        <v>860</v>
      </c>
      <c r="H80" s="77">
        <v>1.5</v>
      </c>
      <c r="I80" s="77">
        <v>1</v>
      </c>
      <c r="J80" s="77"/>
      <c r="K80" s="77"/>
      <c r="L80" s="77" t="s">
        <v>808</v>
      </c>
      <c r="M80" s="77"/>
      <c r="N80" s="77"/>
      <c r="O80" s="43">
        <v>1.1000000000000001</v>
      </c>
      <c r="P80" s="43">
        <v>1.1000000000000001</v>
      </c>
      <c r="Q80" s="142"/>
      <c r="R80" s="142"/>
      <c r="S80" s="142"/>
      <c r="T80" s="142" t="s">
        <v>1468</v>
      </c>
      <c r="U80" s="43"/>
      <c r="V80" s="42"/>
      <c r="W80" s="77" t="s">
        <v>809</v>
      </c>
      <c r="X80" s="75" t="s">
        <v>810</v>
      </c>
      <c r="Y80" s="77" t="s">
        <v>811</v>
      </c>
      <c r="Z80" s="10"/>
      <c r="AA80" s="141"/>
      <c r="AB80" s="121"/>
      <c r="AC80" s="10"/>
    </row>
    <row r="81" spans="1:29" s="36" customFormat="1" ht="15.75" x14ac:dyDescent="0.25">
      <c r="A81" s="358" t="s">
        <v>2857</v>
      </c>
      <c r="B81" s="358"/>
      <c r="C81" s="358"/>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121"/>
      <c r="AC81" s="125"/>
    </row>
    <row r="82" spans="1:29" s="36" customFormat="1" ht="96" customHeight="1" x14ac:dyDescent="0.25">
      <c r="A82" s="144">
        <v>69</v>
      </c>
      <c r="B82" s="74" t="s">
        <v>922</v>
      </c>
      <c r="C82" s="78" t="s">
        <v>923</v>
      </c>
      <c r="D82" s="78" t="s">
        <v>924</v>
      </c>
      <c r="E82" s="78" t="s">
        <v>2822</v>
      </c>
      <c r="F82" s="142"/>
      <c r="G82" s="142" t="s">
        <v>860</v>
      </c>
      <c r="H82" s="144">
        <v>3</v>
      </c>
      <c r="I82" s="142">
        <v>2</v>
      </c>
      <c r="J82" s="217"/>
      <c r="K82" s="217"/>
      <c r="L82" s="74" t="s">
        <v>808</v>
      </c>
      <c r="M82" s="74"/>
      <c r="N82" s="74"/>
      <c r="O82" s="43">
        <v>1.1000000000000001</v>
      </c>
      <c r="P82" s="43">
        <f>I82*O82</f>
        <v>2.2000000000000002</v>
      </c>
      <c r="Q82" s="142"/>
      <c r="R82" s="142"/>
      <c r="S82" s="142"/>
      <c r="T82" s="142" t="s">
        <v>1468</v>
      </c>
      <c r="U82" s="43"/>
      <c r="V82" s="42"/>
      <c r="W82" s="74" t="s">
        <v>809</v>
      </c>
      <c r="X82" s="78" t="s">
        <v>810</v>
      </c>
      <c r="Y82" s="74" t="s">
        <v>811</v>
      </c>
      <c r="Z82" s="10"/>
      <c r="AA82" s="141"/>
      <c r="AB82" s="121"/>
      <c r="AC82" s="10" t="s">
        <v>3200</v>
      </c>
    </row>
    <row r="83" spans="1:29" s="85" customFormat="1" ht="15.75" x14ac:dyDescent="0.25">
      <c r="A83" s="359" t="s">
        <v>181</v>
      </c>
      <c r="B83" s="359"/>
      <c r="C83" s="359"/>
      <c r="D83" s="139"/>
      <c r="E83" s="139"/>
      <c r="F83" s="25"/>
      <c r="G83" s="25"/>
      <c r="H83" s="140"/>
      <c r="I83" s="140">
        <f>SUM(I7:I82)</f>
        <v>160</v>
      </c>
      <c r="J83" s="232"/>
      <c r="K83" s="232"/>
      <c r="L83" s="140"/>
      <c r="M83" s="232"/>
      <c r="N83" s="232"/>
      <c r="O83" s="83">
        <f>SUM(O7:O82)</f>
        <v>77.249999999999972</v>
      </c>
      <c r="P83" s="83">
        <f>SUM(P7:P82)</f>
        <v>173.34999999999988</v>
      </c>
      <c r="Q83" s="140"/>
      <c r="R83" s="140"/>
      <c r="S83" s="140">
        <f>SUM(S7:S82)</f>
        <v>0</v>
      </c>
      <c r="T83" s="140"/>
      <c r="U83" s="83">
        <f>SUM(U7:U82)</f>
        <v>0</v>
      </c>
      <c r="V83" s="83">
        <f>SUM(V7:V82)</f>
        <v>0</v>
      </c>
      <c r="W83" s="53"/>
      <c r="X83" s="84"/>
      <c r="Y83" s="53"/>
      <c r="Z83" s="53"/>
      <c r="AA83" s="53"/>
      <c r="AB83" s="122"/>
      <c r="AC83" s="122"/>
    </row>
    <row r="84" spans="1:29" s="88" customFormat="1" ht="15.75" x14ac:dyDescent="0.25">
      <c r="A84" s="328" t="s">
        <v>2858</v>
      </c>
      <c r="B84" s="329"/>
      <c r="C84" s="329"/>
      <c r="D84" s="329"/>
      <c r="E84" s="329"/>
      <c r="F84" s="330"/>
      <c r="G84" s="135"/>
      <c r="H84" s="146"/>
      <c r="I84" s="146">
        <f t="shared" ref="I84:P84" si="5">I83</f>
        <v>160</v>
      </c>
      <c r="J84" s="237"/>
      <c r="K84" s="237"/>
      <c r="L84" s="146"/>
      <c r="M84" s="237"/>
      <c r="N84" s="237"/>
      <c r="O84" s="86">
        <f t="shared" si="5"/>
        <v>77.249999999999972</v>
      </c>
      <c r="P84" s="86">
        <f t="shared" si="5"/>
        <v>173.34999999999988</v>
      </c>
      <c r="Q84" s="146"/>
      <c r="R84" s="146"/>
      <c r="S84" s="146">
        <f t="shared" ref="S84" si="6">S83</f>
        <v>0</v>
      </c>
      <c r="T84" s="146"/>
      <c r="U84" s="86">
        <f t="shared" ref="U84:V84" si="7">U83</f>
        <v>0</v>
      </c>
      <c r="V84" s="86">
        <f t="shared" si="7"/>
        <v>0</v>
      </c>
      <c r="W84" s="87"/>
      <c r="X84" s="87"/>
      <c r="Y84" s="87"/>
      <c r="Z84" s="87"/>
      <c r="AA84" s="87"/>
      <c r="AB84" s="123"/>
      <c r="AC84" s="123"/>
    </row>
    <row r="86" spans="1:29" ht="15.75" x14ac:dyDescent="0.25">
      <c r="P86" s="47"/>
      <c r="Q86" s="15"/>
      <c r="R86" s="15"/>
      <c r="S86" s="15"/>
      <c r="T86" s="15"/>
      <c r="U86" s="47"/>
    </row>
    <row r="87" spans="1:29" ht="15.75" x14ac:dyDescent="0.25">
      <c r="B87" s="322" t="s">
        <v>1316</v>
      </c>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row>
    <row r="88" spans="1:29" ht="15.75" x14ac:dyDescent="0.25">
      <c r="B88" s="322" t="s">
        <v>1317</v>
      </c>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row>
    <row r="89" spans="1:29" ht="15.75" x14ac:dyDescent="0.25">
      <c r="B89" s="321" t="s">
        <v>1318</v>
      </c>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row>
    <row r="90" spans="1:29" ht="15.75" x14ac:dyDescent="0.25">
      <c r="B90" s="321" t="s">
        <v>1319</v>
      </c>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row>
  </sheetData>
  <mergeCells count="40">
    <mergeCell ref="I3:K3"/>
    <mergeCell ref="L3:N3"/>
    <mergeCell ref="AB2:AB4"/>
    <mergeCell ref="AC2:AC4"/>
    <mergeCell ref="A1:AA1"/>
    <mergeCell ref="A2:A4"/>
    <mergeCell ref="B2:E2"/>
    <mergeCell ref="F2:V2"/>
    <mergeCell ref="W2:Y2"/>
    <mergeCell ref="Z2:AA2"/>
    <mergeCell ref="B3:B4"/>
    <mergeCell ref="C3:D3"/>
    <mergeCell ref="E3:E4"/>
    <mergeCell ref="F3:F4"/>
    <mergeCell ref="G3:G4"/>
    <mergeCell ref="H3:H4"/>
    <mergeCell ref="O3:O4"/>
    <mergeCell ref="Z3:Z4"/>
    <mergeCell ref="AA3:AA4"/>
    <mergeCell ref="P3:P4"/>
    <mergeCell ref="Q3:Q4"/>
    <mergeCell ref="R3:R4"/>
    <mergeCell ref="S3:S4"/>
    <mergeCell ref="T3:T4"/>
    <mergeCell ref="U3:U4"/>
    <mergeCell ref="V3:V4"/>
    <mergeCell ref="W3:W4"/>
    <mergeCell ref="X3:X4"/>
    <mergeCell ref="Y3:Y4"/>
    <mergeCell ref="B88:AA88"/>
    <mergeCell ref="B89:AA89"/>
    <mergeCell ref="B90:AA90"/>
    <mergeCell ref="B87:AA87"/>
    <mergeCell ref="A6:AA6"/>
    <mergeCell ref="A44:AA44"/>
    <mergeCell ref="A67:AA67"/>
    <mergeCell ref="A75:AA75"/>
    <mergeCell ref="A81:AA81"/>
    <mergeCell ref="A83:C83"/>
    <mergeCell ref="A84:F84"/>
  </mergeCells>
  <conditionalFormatting sqref="E45:E66">
    <cfRule type="duplicateValues" dxfId="1" priority="1"/>
  </conditionalFormatting>
  <conditionalFormatting sqref="E82 E76:E80 E68:E74 E7:E43">
    <cfRule type="duplicateValues" dxfId="0" priority="2"/>
  </conditionalFormatting>
  <dataValidations count="4">
    <dataValidation type="list" allowBlank="1" showInputMessage="1" showErrorMessage="1" sqref="L45:N66 L68:N70 L76:N80 L72:N74 L82:N82 T77 L7:N43">
      <formula1>"открытый контейнер,бункер,деревянный ящик"</formula1>
    </dataValidation>
    <dataValidation type="list" allowBlank="1" showInputMessage="1" showErrorMessage="1" sqref="G45:G65 G68:G74 G7:G43 G76:G80">
      <formula1>WMVUU</formula1>
    </dataValidation>
    <dataValidation type="list" allowBlank="1" showInputMessage="1" showErrorMessage="1" sqref="G66">
      <formula1>"асфальт,бетон,ж/бетон,грунт"</formula1>
    </dataValidation>
    <dataValidation type="custom" allowBlank="1" showInputMessage="1" showErrorMessage="1" errorTitle="Повторяющийся номер!" error="Будьте внимательней. Такой номер уже есть." sqref="E82 E45:E66 E7:E43 E76:E80 E68:E74">
      <formula1>COUNTIF($A$3:$A$180,E7)&lt;=1</formula1>
    </dataValidation>
  </dataValidations>
  <pageMargins left="0.70866141732283472" right="0.70866141732283472" top="0.74803149606299213" bottom="0.74803149606299213" header="0.31496062992125984" footer="0.31496062992125984"/>
  <pageSetup paperSize="9" scale="28"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230"/>
  <sheetViews>
    <sheetView tabSelected="1" view="pageBreakPreview" zoomScale="70" zoomScaleNormal="100" zoomScaleSheetLayoutView="70" workbookViewId="0">
      <pane ySplit="5" topLeftCell="A222" activePane="bottomLeft" state="frozen"/>
      <selection pane="bottomLeft" activeCell="B227" sqref="B227:AF227"/>
    </sheetView>
  </sheetViews>
  <sheetFormatPr defaultRowHeight="15" x14ac:dyDescent="0.25"/>
  <cols>
    <col min="1" max="1" width="9.140625" style="167" customWidth="1"/>
    <col min="2" max="24" width="15.7109375" style="167" customWidth="1"/>
    <col min="25" max="25" width="16.5703125" style="213" customWidth="1"/>
    <col min="26" max="26" width="17.140625" style="167" customWidth="1"/>
    <col min="27" max="32" width="15.7109375" style="167" customWidth="1"/>
    <col min="33" max="16384" width="9.140625" style="167"/>
  </cols>
  <sheetData>
    <row r="1" spans="1:32" ht="72.75" customHeight="1" x14ac:dyDescent="0.25">
      <c r="A1" s="305" t="s">
        <v>3575</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row>
    <row r="2" spans="1:32" s="206" customFormat="1" ht="34.5" customHeight="1" x14ac:dyDescent="0.2">
      <c r="A2" s="378" t="s">
        <v>2</v>
      </c>
      <c r="B2" s="312" t="s">
        <v>3</v>
      </c>
      <c r="C2" s="312"/>
      <c r="D2" s="312"/>
      <c r="E2" s="312"/>
      <c r="F2" s="312" t="s">
        <v>4</v>
      </c>
      <c r="G2" s="312"/>
      <c r="H2" s="312"/>
      <c r="I2" s="312"/>
      <c r="J2" s="312"/>
      <c r="K2" s="312"/>
      <c r="L2" s="312"/>
      <c r="M2" s="312"/>
      <c r="N2" s="312"/>
      <c r="O2" s="312"/>
      <c r="P2" s="312"/>
      <c r="Q2" s="312"/>
      <c r="R2" s="312"/>
      <c r="S2" s="312"/>
      <c r="T2" s="312"/>
      <c r="U2" s="312"/>
      <c r="V2" s="312"/>
      <c r="W2" s="312"/>
      <c r="X2" s="312"/>
      <c r="Y2" s="312" t="s">
        <v>5</v>
      </c>
      <c r="Z2" s="312"/>
      <c r="AA2" s="312"/>
      <c r="AB2" s="312" t="s">
        <v>6</v>
      </c>
      <c r="AC2" s="312"/>
      <c r="AD2" s="312"/>
      <c r="AE2" s="312"/>
      <c r="AF2" s="312"/>
    </row>
    <row r="3" spans="1:32" s="206" customFormat="1" ht="30.75" customHeight="1" x14ac:dyDescent="0.2">
      <c r="A3" s="378"/>
      <c r="B3" s="312" t="s">
        <v>7</v>
      </c>
      <c r="C3" s="312" t="s">
        <v>8</v>
      </c>
      <c r="D3" s="312"/>
      <c r="E3" s="312" t="s">
        <v>926</v>
      </c>
      <c r="F3" s="312" t="s">
        <v>227</v>
      </c>
      <c r="G3" s="312" t="s">
        <v>9</v>
      </c>
      <c r="H3" s="312" t="s">
        <v>10</v>
      </c>
      <c r="I3" s="340" t="s">
        <v>3521</v>
      </c>
      <c r="J3" s="341"/>
      <c r="K3" s="342"/>
      <c r="L3" s="340" t="s">
        <v>928</v>
      </c>
      <c r="M3" s="341"/>
      <c r="N3" s="342"/>
      <c r="O3" s="312" t="s">
        <v>929</v>
      </c>
      <c r="P3" s="312" t="s">
        <v>228</v>
      </c>
      <c r="Q3" s="312" t="s">
        <v>930</v>
      </c>
      <c r="R3" s="312" t="s">
        <v>931</v>
      </c>
      <c r="S3" s="312" t="s">
        <v>925</v>
      </c>
      <c r="T3" s="312" t="s">
        <v>3263</v>
      </c>
      <c r="U3" s="312" t="s">
        <v>928</v>
      </c>
      <c r="V3" s="312" t="s">
        <v>3098</v>
      </c>
      <c r="W3" s="312" t="s">
        <v>929</v>
      </c>
      <c r="X3" s="312" t="s">
        <v>3099</v>
      </c>
      <c r="Y3" s="377" t="s">
        <v>11</v>
      </c>
      <c r="Z3" s="312" t="s">
        <v>12</v>
      </c>
      <c r="AA3" s="312" t="s">
        <v>13</v>
      </c>
      <c r="AB3" s="312" t="s">
        <v>14</v>
      </c>
      <c r="AC3" s="312" t="s">
        <v>15</v>
      </c>
      <c r="AD3" s="313" t="s">
        <v>3090</v>
      </c>
      <c r="AE3" s="313" t="s">
        <v>3091</v>
      </c>
      <c r="AF3" s="313"/>
    </row>
    <row r="4" spans="1:32" s="206" customFormat="1" ht="96" customHeight="1" x14ac:dyDescent="0.2">
      <c r="A4" s="378"/>
      <c r="B4" s="312"/>
      <c r="C4" s="218" t="s">
        <v>932</v>
      </c>
      <c r="D4" s="218" t="s">
        <v>933</v>
      </c>
      <c r="E4" s="312"/>
      <c r="F4" s="312"/>
      <c r="G4" s="312"/>
      <c r="H4" s="312"/>
      <c r="I4" s="229" t="s">
        <v>3519</v>
      </c>
      <c r="J4" s="229" t="s">
        <v>3522</v>
      </c>
      <c r="K4" s="229" t="s">
        <v>3520</v>
      </c>
      <c r="L4" s="229" t="s">
        <v>3519</v>
      </c>
      <c r="M4" s="229" t="s">
        <v>3522</v>
      </c>
      <c r="N4" s="229" t="s">
        <v>3520</v>
      </c>
      <c r="O4" s="312"/>
      <c r="P4" s="312"/>
      <c r="Q4" s="312"/>
      <c r="R4" s="312"/>
      <c r="S4" s="312"/>
      <c r="T4" s="312"/>
      <c r="U4" s="312"/>
      <c r="V4" s="312"/>
      <c r="W4" s="312"/>
      <c r="X4" s="312"/>
      <c r="Y4" s="377"/>
      <c r="Z4" s="312"/>
      <c r="AA4" s="312"/>
      <c r="AB4" s="312"/>
      <c r="AC4" s="312"/>
      <c r="AD4" s="314"/>
      <c r="AE4" s="314"/>
      <c r="AF4" s="314"/>
    </row>
    <row r="5" spans="1:32" s="206" customFormat="1" ht="22.5" customHeight="1" x14ac:dyDescent="0.2">
      <c r="A5" s="219">
        <v>1</v>
      </c>
      <c r="B5" s="218">
        <v>2</v>
      </c>
      <c r="C5" s="219">
        <v>3</v>
      </c>
      <c r="D5" s="218">
        <v>4</v>
      </c>
      <c r="E5" s="219">
        <v>5</v>
      </c>
      <c r="F5" s="227">
        <v>6</v>
      </c>
      <c r="G5" s="235">
        <v>7</v>
      </c>
      <c r="H5" s="227">
        <v>8</v>
      </c>
      <c r="I5" s="235">
        <v>9</v>
      </c>
      <c r="J5" s="227">
        <v>10</v>
      </c>
      <c r="K5" s="235">
        <v>11</v>
      </c>
      <c r="L5" s="227">
        <v>12</v>
      </c>
      <c r="M5" s="235">
        <v>13</v>
      </c>
      <c r="N5" s="227">
        <v>14</v>
      </c>
      <c r="O5" s="235">
        <v>15</v>
      </c>
      <c r="P5" s="227">
        <v>16</v>
      </c>
      <c r="Q5" s="235">
        <v>17</v>
      </c>
      <c r="R5" s="227">
        <v>18</v>
      </c>
      <c r="S5" s="235">
        <v>19</v>
      </c>
      <c r="T5" s="227">
        <v>20</v>
      </c>
      <c r="U5" s="235">
        <v>21</v>
      </c>
      <c r="V5" s="227">
        <v>22</v>
      </c>
      <c r="W5" s="235">
        <v>23</v>
      </c>
      <c r="X5" s="227">
        <v>24</v>
      </c>
      <c r="Y5" s="235">
        <v>25</v>
      </c>
      <c r="Z5" s="227">
        <v>26</v>
      </c>
      <c r="AA5" s="235">
        <v>27</v>
      </c>
      <c r="AB5" s="227">
        <v>28</v>
      </c>
      <c r="AC5" s="235">
        <v>29</v>
      </c>
      <c r="AD5" s="227">
        <v>30</v>
      </c>
      <c r="AE5" s="235">
        <v>31</v>
      </c>
      <c r="AF5" s="218"/>
    </row>
    <row r="6" spans="1:32" x14ac:dyDescent="0.25">
      <c r="A6" s="348" t="s">
        <v>934</v>
      </c>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row>
    <row r="7" spans="1:32" x14ac:dyDescent="0.25">
      <c r="A7" s="348" t="s">
        <v>3264</v>
      </c>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row>
    <row r="8" spans="1:32" ht="87.75" customHeight="1" x14ac:dyDescent="0.25">
      <c r="A8" s="160">
        <v>1</v>
      </c>
      <c r="B8" s="27" t="s">
        <v>1780</v>
      </c>
      <c r="C8" s="277" t="s">
        <v>1781</v>
      </c>
      <c r="D8" s="277" t="s">
        <v>1782</v>
      </c>
      <c r="E8" s="277"/>
      <c r="F8" s="160" t="s">
        <v>550</v>
      </c>
      <c r="G8" s="277" t="s">
        <v>551</v>
      </c>
      <c r="H8" s="275">
        <v>8</v>
      </c>
      <c r="I8" s="275">
        <v>0</v>
      </c>
      <c r="J8" s="277">
        <v>2</v>
      </c>
      <c r="K8" s="277">
        <v>1</v>
      </c>
      <c r="L8" s="275">
        <v>0</v>
      </c>
      <c r="M8" s="277" t="s">
        <v>1322</v>
      </c>
      <c r="N8" s="277" t="s">
        <v>1784</v>
      </c>
      <c r="O8" s="277">
        <v>1.1000000000000001</v>
      </c>
      <c r="P8" s="277">
        <v>3.3</v>
      </c>
      <c r="Q8" s="277" t="s">
        <v>1783</v>
      </c>
      <c r="R8" s="277" t="s">
        <v>3265</v>
      </c>
      <c r="S8" s="240">
        <v>0</v>
      </c>
      <c r="T8" s="240">
        <v>3</v>
      </c>
      <c r="U8" s="240" t="s">
        <v>1784</v>
      </c>
      <c r="V8" s="240">
        <v>0</v>
      </c>
      <c r="W8" s="240">
        <v>1.1000000000000001</v>
      </c>
      <c r="X8" s="238">
        <v>0</v>
      </c>
      <c r="Y8" s="276" t="s">
        <v>3532</v>
      </c>
      <c r="Z8" s="28">
        <v>1236500005191</v>
      </c>
      <c r="AA8" s="276" t="s">
        <v>3531</v>
      </c>
      <c r="AB8" s="238" t="s">
        <v>20</v>
      </c>
      <c r="AC8" s="27" t="s">
        <v>1786</v>
      </c>
      <c r="AD8" s="238"/>
      <c r="AE8" s="6" t="s">
        <v>3266</v>
      </c>
      <c r="AF8" s="238"/>
    </row>
    <row r="9" spans="1:32" ht="75" x14ac:dyDescent="0.25">
      <c r="A9" s="160">
        <v>2</v>
      </c>
      <c r="B9" s="27" t="s">
        <v>1787</v>
      </c>
      <c r="C9" s="277" t="s">
        <v>1788</v>
      </c>
      <c r="D9" s="277" t="s">
        <v>1789</v>
      </c>
      <c r="E9" s="277"/>
      <c r="F9" s="160" t="s">
        <v>550</v>
      </c>
      <c r="G9" s="277" t="s">
        <v>551</v>
      </c>
      <c r="H9" s="275">
        <v>8</v>
      </c>
      <c r="I9" s="275">
        <v>0</v>
      </c>
      <c r="J9" s="277">
        <v>2</v>
      </c>
      <c r="K9" s="277">
        <v>1</v>
      </c>
      <c r="L9" s="275">
        <v>0</v>
      </c>
      <c r="M9" s="277" t="s">
        <v>1322</v>
      </c>
      <c r="N9" s="277" t="s">
        <v>1784</v>
      </c>
      <c r="O9" s="277">
        <v>1.1000000000000001</v>
      </c>
      <c r="P9" s="277">
        <v>3.3</v>
      </c>
      <c r="Q9" s="277" t="s">
        <v>1783</v>
      </c>
      <c r="R9" s="277" t="s">
        <v>3265</v>
      </c>
      <c r="S9" s="272">
        <v>0</v>
      </c>
      <c r="T9" s="272">
        <v>3</v>
      </c>
      <c r="U9" s="272" t="s">
        <v>1784</v>
      </c>
      <c r="V9" s="272">
        <v>0</v>
      </c>
      <c r="W9" s="272">
        <v>1.1000000000000001</v>
      </c>
      <c r="X9" s="271">
        <v>0</v>
      </c>
      <c r="Y9" s="276" t="s">
        <v>3532</v>
      </c>
      <c r="Z9" s="28">
        <v>1236500005191</v>
      </c>
      <c r="AA9" s="276" t="s">
        <v>3531</v>
      </c>
      <c r="AB9" s="238" t="s">
        <v>20</v>
      </c>
      <c r="AC9" s="27" t="s">
        <v>1787</v>
      </c>
      <c r="AD9" s="238"/>
      <c r="AE9" s="6" t="s">
        <v>3266</v>
      </c>
      <c r="AF9" s="238"/>
    </row>
    <row r="10" spans="1:32" ht="75" x14ac:dyDescent="0.25">
      <c r="A10" s="160">
        <v>3</v>
      </c>
      <c r="B10" s="27" t="s">
        <v>1790</v>
      </c>
      <c r="C10" s="277" t="s">
        <v>1791</v>
      </c>
      <c r="D10" s="277" t="s">
        <v>1792</v>
      </c>
      <c r="E10" s="277"/>
      <c r="F10" s="160" t="s">
        <v>550</v>
      </c>
      <c r="G10" s="277" t="s">
        <v>551</v>
      </c>
      <c r="H10" s="275">
        <v>8</v>
      </c>
      <c r="I10" s="275">
        <v>0</v>
      </c>
      <c r="J10" s="277">
        <v>2</v>
      </c>
      <c r="K10" s="277">
        <v>1</v>
      </c>
      <c r="L10" s="275">
        <v>0</v>
      </c>
      <c r="M10" s="277" t="s">
        <v>1322</v>
      </c>
      <c r="N10" s="277" t="s">
        <v>1784</v>
      </c>
      <c r="O10" s="277">
        <v>1.1000000000000001</v>
      </c>
      <c r="P10" s="277">
        <v>3.3</v>
      </c>
      <c r="Q10" s="277" t="s">
        <v>1783</v>
      </c>
      <c r="R10" s="277" t="s">
        <v>3265</v>
      </c>
      <c r="S10" s="272">
        <v>0</v>
      </c>
      <c r="T10" s="272">
        <v>3</v>
      </c>
      <c r="U10" s="272" t="s">
        <v>1784</v>
      </c>
      <c r="V10" s="272">
        <v>0</v>
      </c>
      <c r="W10" s="272">
        <v>1.1000000000000001</v>
      </c>
      <c r="X10" s="271">
        <v>0</v>
      </c>
      <c r="Y10" s="276" t="s">
        <v>3532</v>
      </c>
      <c r="Z10" s="28">
        <v>1236500005191</v>
      </c>
      <c r="AA10" s="276" t="s">
        <v>3531</v>
      </c>
      <c r="AB10" s="238" t="s">
        <v>20</v>
      </c>
      <c r="AC10" s="27" t="s">
        <v>1790</v>
      </c>
      <c r="AD10" s="238"/>
      <c r="AE10" s="6" t="s">
        <v>3266</v>
      </c>
      <c r="AF10" s="238"/>
    </row>
    <row r="11" spans="1:32" ht="75" x14ac:dyDescent="0.25">
      <c r="A11" s="160">
        <v>4</v>
      </c>
      <c r="B11" s="240" t="s">
        <v>1793</v>
      </c>
      <c r="C11" s="160" t="s">
        <v>1794</v>
      </c>
      <c r="D11" s="160" t="s">
        <v>1795</v>
      </c>
      <c r="E11" s="161"/>
      <c r="F11" s="160" t="s">
        <v>550</v>
      </c>
      <c r="G11" s="240" t="s">
        <v>551</v>
      </c>
      <c r="H11" s="278">
        <v>8</v>
      </c>
      <c r="I11" s="271">
        <v>0</v>
      </c>
      <c r="J11" s="240">
        <v>2</v>
      </c>
      <c r="K11" s="240">
        <v>0</v>
      </c>
      <c r="L11" s="271">
        <v>0</v>
      </c>
      <c r="M11" s="240" t="s">
        <v>1322</v>
      </c>
      <c r="N11" s="240">
        <v>0</v>
      </c>
      <c r="O11" s="240">
        <v>1.1000000000000001</v>
      </c>
      <c r="P11" s="240">
        <v>2.2000000000000002</v>
      </c>
      <c r="Q11" s="240" t="s">
        <v>1783</v>
      </c>
      <c r="R11" s="240" t="s">
        <v>3265</v>
      </c>
      <c r="S11" s="240">
        <v>1</v>
      </c>
      <c r="T11" s="240">
        <v>2</v>
      </c>
      <c r="U11" s="240" t="s">
        <v>1784</v>
      </c>
      <c r="V11" s="238">
        <v>1.1000000000000001</v>
      </c>
      <c r="W11" s="238">
        <v>0</v>
      </c>
      <c r="X11" s="271">
        <v>1.1000000000000001</v>
      </c>
      <c r="Y11" s="23" t="s">
        <v>767</v>
      </c>
      <c r="Z11" s="245">
        <v>1066505003795</v>
      </c>
      <c r="AA11" s="6" t="s">
        <v>1796</v>
      </c>
      <c r="AB11" s="238" t="s">
        <v>20</v>
      </c>
      <c r="AC11" s="6" t="s">
        <v>1797</v>
      </c>
      <c r="AD11" s="238"/>
      <c r="AE11" s="6" t="s">
        <v>3266</v>
      </c>
      <c r="AF11" s="238"/>
    </row>
    <row r="12" spans="1:32" ht="90" x14ac:dyDescent="0.25">
      <c r="A12" s="160">
        <v>5</v>
      </c>
      <c r="B12" s="240" t="s">
        <v>1798</v>
      </c>
      <c r="C12" s="160" t="s">
        <v>1788</v>
      </c>
      <c r="D12" s="160" t="s">
        <v>1789</v>
      </c>
      <c r="E12" s="161"/>
      <c r="F12" s="160" t="s">
        <v>550</v>
      </c>
      <c r="G12" s="240" t="s">
        <v>551</v>
      </c>
      <c r="H12" s="238">
        <v>12</v>
      </c>
      <c r="I12" s="271">
        <v>0</v>
      </c>
      <c r="J12" s="272">
        <v>4</v>
      </c>
      <c r="K12" s="272">
        <v>0</v>
      </c>
      <c r="L12" s="271">
        <v>0</v>
      </c>
      <c r="M12" s="240" t="s">
        <v>1322</v>
      </c>
      <c r="N12" s="240">
        <v>0</v>
      </c>
      <c r="O12" s="240">
        <v>1.1000000000000001</v>
      </c>
      <c r="P12" s="240">
        <v>4.4000000000000004</v>
      </c>
      <c r="Q12" s="240" t="s">
        <v>1783</v>
      </c>
      <c r="R12" s="240" t="s">
        <v>3267</v>
      </c>
      <c r="S12" s="240">
        <v>1</v>
      </c>
      <c r="T12" s="240">
        <v>4</v>
      </c>
      <c r="U12" s="240" t="s">
        <v>1784</v>
      </c>
      <c r="V12" s="238">
        <v>1.1000000000000001</v>
      </c>
      <c r="W12" s="238">
        <v>0</v>
      </c>
      <c r="X12" s="271">
        <v>1.1000000000000001</v>
      </c>
      <c r="Y12" s="239" t="s">
        <v>3563</v>
      </c>
      <c r="Z12" s="28" t="s">
        <v>3564</v>
      </c>
      <c r="AA12" s="239" t="s">
        <v>1799</v>
      </c>
      <c r="AB12" s="238" t="s">
        <v>20</v>
      </c>
      <c r="AC12" s="240" t="s">
        <v>1800</v>
      </c>
      <c r="AD12" s="238"/>
      <c r="AE12" s="6" t="s">
        <v>3266</v>
      </c>
      <c r="AF12" s="238"/>
    </row>
    <row r="13" spans="1:32" ht="75" x14ac:dyDescent="0.25">
      <c r="A13" s="160">
        <v>6</v>
      </c>
      <c r="B13" s="240" t="s">
        <v>1801</v>
      </c>
      <c r="C13" s="240" t="s">
        <v>1802</v>
      </c>
      <c r="D13" s="240" t="s">
        <v>1803</v>
      </c>
      <c r="E13" s="240"/>
      <c r="F13" s="160" t="s">
        <v>550</v>
      </c>
      <c r="G13" s="240" t="s">
        <v>551</v>
      </c>
      <c r="H13" s="238">
        <v>10</v>
      </c>
      <c r="I13" s="271">
        <v>0</v>
      </c>
      <c r="J13" s="240">
        <v>3</v>
      </c>
      <c r="K13" s="240">
        <v>0</v>
      </c>
      <c r="L13" s="271">
        <v>0</v>
      </c>
      <c r="M13" s="240" t="s">
        <v>1322</v>
      </c>
      <c r="N13" s="240">
        <v>0</v>
      </c>
      <c r="O13" s="240">
        <v>1.1000000000000001</v>
      </c>
      <c r="P13" s="240">
        <v>3.3</v>
      </c>
      <c r="Q13" s="240" t="s">
        <v>1783</v>
      </c>
      <c r="R13" s="240" t="s">
        <v>3265</v>
      </c>
      <c r="S13" s="240">
        <v>1</v>
      </c>
      <c r="T13" s="240">
        <v>3</v>
      </c>
      <c r="U13" s="240" t="s">
        <v>1784</v>
      </c>
      <c r="V13" s="240">
        <v>1.1000000000000001</v>
      </c>
      <c r="W13" s="240">
        <v>0</v>
      </c>
      <c r="X13" s="271">
        <v>1.1000000000000001</v>
      </c>
      <c r="Y13" s="298" t="s">
        <v>3563</v>
      </c>
      <c r="Z13" s="28" t="s">
        <v>3564</v>
      </c>
      <c r="AA13" s="239" t="s">
        <v>1799</v>
      </c>
      <c r="AB13" s="238" t="s">
        <v>20</v>
      </c>
      <c r="AC13" s="240" t="s">
        <v>1804</v>
      </c>
      <c r="AD13" s="238"/>
      <c r="AE13" s="6" t="s">
        <v>3266</v>
      </c>
      <c r="AF13" s="238"/>
    </row>
    <row r="14" spans="1:32" ht="75" x14ac:dyDescent="0.25">
      <c r="A14" s="160">
        <v>7</v>
      </c>
      <c r="B14" s="240" t="s">
        <v>1805</v>
      </c>
      <c r="C14" s="160" t="s">
        <v>1806</v>
      </c>
      <c r="D14" s="240" t="s">
        <v>1807</v>
      </c>
      <c r="E14" s="240"/>
      <c r="F14" s="160" t="s">
        <v>550</v>
      </c>
      <c r="G14" s="240" t="s">
        <v>551</v>
      </c>
      <c r="H14" s="238">
        <v>14</v>
      </c>
      <c r="I14" s="271">
        <v>0</v>
      </c>
      <c r="J14" s="271">
        <v>5</v>
      </c>
      <c r="K14" s="240">
        <v>0</v>
      </c>
      <c r="L14" s="271">
        <v>0</v>
      </c>
      <c r="M14" s="240" t="s">
        <v>1322</v>
      </c>
      <c r="N14" s="240">
        <v>0</v>
      </c>
      <c r="O14" s="240">
        <v>1.1000000000000001</v>
      </c>
      <c r="P14" s="240">
        <v>5.5</v>
      </c>
      <c r="Q14" s="240" t="s">
        <v>1783</v>
      </c>
      <c r="R14" s="240" t="s">
        <v>3265</v>
      </c>
      <c r="S14" s="240">
        <v>1</v>
      </c>
      <c r="T14" s="240">
        <v>5</v>
      </c>
      <c r="U14" s="240" t="s">
        <v>1784</v>
      </c>
      <c r="V14" s="271">
        <v>1.1000000000000001</v>
      </c>
      <c r="W14" s="240">
        <v>0</v>
      </c>
      <c r="X14" s="271">
        <v>1.1000000000000001</v>
      </c>
      <c r="Y14" s="298" t="s">
        <v>3563</v>
      </c>
      <c r="Z14" s="28" t="s">
        <v>3564</v>
      </c>
      <c r="AA14" s="244" t="s">
        <v>1785</v>
      </c>
      <c r="AB14" s="238" t="s">
        <v>20</v>
      </c>
      <c r="AC14" s="240" t="s">
        <v>1808</v>
      </c>
      <c r="AD14" s="238"/>
      <c r="AE14" s="6" t="s">
        <v>3266</v>
      </c>
      <c r="AF14" s="238"/>
    </row>
    <row r="15" spans="1:32" ht="75" x14ac:dyDescent="0.25">
      <c r="A15" s="160">
        <v>8</v>
      </c>
      <c r="B15" s="240" t="s">
        <v>1809</v>
      </c>
      <c r="C15" s="160" t="s">
        <v>1810</v>
      </c>
      <c r="D15" s="160" t="s">
        <v>1811</v>
      </c>
      <c r="E15" s="161"/>
      <c r="F15" s="160" t="s">
        <v>550</v>
      </c>
      <c r="G15" s="240" t="s">
        <v>551</v>
      </c>
      <c r="H15" s="238">
        <v>8</v>
      </c>
      <c r="I15" s="271">
        <v>0</v>
      </c>
      <c r="J15" s="240">
        <v>2</v>
      </c>
      <c r="K15" s="240">
        <v>0</v>
      </c>
      <c r="L15" s="271">
        <v>0</v>
      </c>
      <c r="M15" s="240" t="s">
        <v>1322</v>
      </c>
      <c r="N15" s="240">
        <v>0</v>
      </c>
      <c r="O15" s="240">
        <v>1.1000000000000001</v>
      </c>
      <c r="P15" s="240">
        <v>2.2000000000000002</v>
      </c>
      <c r="Q15" s="240" t="s">
        <v>1783</v>
      </c>
      <c r="R15" s="240" t="s">
        <v>3265</v>
      </c>
      <c r="S15" s="240">
        <v>1</v>
      </c>
      <c r="T15" s="240">
        <v>2</v>
      </c>
      <c r="U15" s="240" t="s">
        <v>1784</v>
      </c>
      <c r="V15" s="272">
        <v>1.1000000000000001</v>
      </c>
      <c r="W15" s="238">
        <v>0</v>
      </c>
      <c r="X15" s="271">
        <v>1.1000000000000001</v>
      </c>
      <c r="Y15" s="239" t="s">
        <v>3562</v>
      </c>
      <c r="Z15" s="28">
        <v>1246500005784</v>
      </c>
      <c r="AA15" s="239" t="s">
        <v>1812</v>
      </c>
      <c r="AB15" s="238" t="s">
        <v>20</v>
      </c>
      <c r="AC15" s="240" t="s">
        <v>1813</v>
      </c>
      <c r="AD15" s="238"/>
      <c r="AE15" s="6" t="s">
        <v>3266</v>
      </c>
      <c r="AF15" s="238"/>
    </row>
    <row r="16" spans="1:32" ht="75" x14ac:dyDescent="0.25">
      <c r="A16" s="160">
        <v>9</v>
      </c>
      <c r="B16" s="27" t="s">
        <v>1814</v>
      </c>
      <c r="C16" s="160" t="s">
        <v>1815</v>
      </c>
      <c r="D16" s="240" t="s">
        <v>1816</v>
      </c>
      <c r="E16" s="240"/>
      <c r="F16" s="160" t="s">
        <v>550</v>
      </c>
      <c r="G16" s="240" t="s">
        <v>551</v>
      </c>
      <c r="H16" s="238">
        <v>10</v>
      </c>
      <c r="I16" s="271">
        <v>0</v>
      </c>
      <c r="J16" s="240">
        <v>3</v>
      </c>
      <c r="K16" s="240">
        <v>0</v>
      </c>
      <c r="L16" s="271">
        <v>0</v>
      </c>
      <c r="M16" s="240" t="s">
        <v>1322</v>
      </c>
      <c r="N16" s="240">
        <v>0</v>
      </c>
      <c r="O16" s="240">
        <v>1.1000000000000001</v>
      </c>
      <c r="P16" s="240">
        <v>3.3</v>
      </c>
      <c r="Q16" s="240" t="s">
        <v>1783</v>
      </c>
      <c r="R16" s="240" t="s">
        <v>3265</v>
      </c>
      <c r="S16" s="240">
        <v>1</v>
      </c>
      <c r="T16" s="240">
        <v>3</v>
      </c>
      <c r="U16" s="240" t="s">
        <v>1784</v>
      </c>
      <c r="V16" s="271">
        <v>1.1000000000000001</v>
      </c>
      <c r="W16" s="240">
        <v>0</v>
      </c>
      <c r="X16" s="271">
        <v>1.1000000000000001</v>
      </c>
      <c r="Y16" s="239" t="s">
        <v>3523</v>
      </c>
      <c r="Z16" s="246">
        <v>1226500005720</v>
      </c>
      <c r="AA16" s="244" t="s">
        <v>1785</v>
      </c>
      <c r="AB16" s="238" t="s">
        <v>20</v>
      </c>
      <c r="AC16" s="27" t="s">
        <v>1817</v>
      </c>
      <c r="AD16" s="238"/>
      <c r="AE16" s="6" t="s">
        <v>3266</v>
      </c>
      <c r="AF16" s="238"/>
    </row>
    <row r="17" spans="1:32" ht="75" x14ac:dyDescent="0.25">
      <c r="A17" s="160">
        <v>10</v>
      </c>
      <c r="B17" s="27" t="s">
        <v>1818</v>
      </c>
      <c r="C17" s="240" t="s">
        <v>1819</v>
      </c>
      <c r="D17" s="240" t="s">
        <v>1820</v>
      </c>
      <c r="E17" s="240"/>
      <c r="F17" s="160" t="s">
        <v>550</v>
      </c>
      <c r="G17" s="240" t="s">
        <v>551</v>
      </c>
      <c r="H17" s="238">
        <v>12</v>
      </c>
      <c r="I17" s="271">
        <v>0</v>
      </c>
      <c r="J17" s="240">
        <v>4</v>
      </c>
      <c r="K17" s="240">
        <v>0</v>
      </c>
      <c r="L17" s="271">
        <v>0</v>
      </c>
      <c r="M17" s="240" t="s">
        <v>1322</v>
      </c>
      <c r="N17" s="240">
        <v>0</v>
      </c>
      <c r="O17" s="240">
        <v>1.1000000000000001</v>
      </c>
      <c r="P17" s="240">
        <v>4.4000000000000004</v>
      </c>
      <c r="Q17" s="240" t="s">
        <v>1783</v>
      </c>
      <c r="R17" s="240" t="s">
        <v>3265</v>
      </c>
      <c r="S17" s="240">
        <v>1</v>
      </c>
      <c r="T17" s="240">
        <v>4</v>
      </c>
      <c r="U17" s="240" t="s">
        <v>1784</v>
      </c>
      <c r="V17" s="272">
        <v>1.1000000000000001</v>
      </c>
      <c r="W17" s="240">
        <v>0</v>
      </c>
      <c r="X17" s="271">
        <v>1.1000000000000001</v>
      </c>
      <c r="Y17" s="239" t="s">
        <v>3523</v>
      </c>
      <c r="Z17" s="246">
        <v>1226500005720</v>
      </c>
      <c r="AA17" s="244" t="s">
        <v>1785</v>
      </c>
      <c r="AB17" s="238" t="s">
        <v>20</v>
      </c>
      <c r="AC17" s="27" t="s">
        <v>1821</v>
      </c>
      <c r="AD17" s="238"/>
      <c r="AE17" s="6" t="s">
        <v>3266</v>
      </c>
      <c r="AF17" s="238"/>
    </row>
    <row r="18" spans="1:32" ht="75" x14ac:dyDescent="0.25">
      <c r="A18" s="160">
        <v>11</v>
      </c>
      <c r="B18" s="27" t="s">
        <v>1822</v>
      </c>
      <c r="C18" s="160" t="s">
        <v>1823</v>
      </c>
      <c r="D18" s="277" t="s">
        <v>1824</v>
      </c>
      <c r="E18" s="277"/>
      <c r="F18" s="160" t="s">
        <v>550</v>
      </c>
      <c r="G18" s="277" t="s">
        <v>551</v>
      </c>
      <c r="H18" s="275">
        <v>10</v>
      </c>
      <c r="I18" s="275">
        <v>0</v>
      </c>
      <c r="J18" s="277">
        <v>3</v>
      </c>
      <c r="K18" s="277">
        <v>0</v>
      </c>
      <c r="L18" s="275">
        <v>0</v>
      </c>
      <c r="M18" s="277" t="s">
        <v>1322</v>
      </c>
      <c r="N18" s="277">
        <v>0</v>
      </c>
      <c r="O18" s="277">
        <v>1.1000000000000001</v>
      </c>
      <c r="P18" s="277">
        <v>3.3</v>
      </c>
      <c r="Q18" s="277" t="s">
        <v>1783</v>
      </c>
      <c r="R18" s="277" t="s">
        <v>3265</v>
      </c>
      <c r="S18" s="277">
        <v>1</v>
      </c>
      <c r="T18" s="277">
        <v>3</v>
      </c>
      <c r="U18" s="277" t="s">
        <v>1784</v>
      </c>
      <c r="V18" s="275">
        <v>1.1000000000000001</v>
      </c>
      <c r="W18" s="277">
        <v>0</v>
      </c>
      <c r="X18" s="275">
        <v>1.1000000000000001</v>
      </c>
      <c r="Y18" s="276" t="s">
        <v>3568</v>
      </c>
      <c r="Z18" s="28" t="s">
        <v>3567</v>
      </c>
      <c r="AA18" s="239" t="s">
        <v>1799</v>
      </c>
      <c r="AB18" s="238" t="s">
        <v>20</v>
      </c>
      <c r="AC18" s="27" t="s">
        <v>1825</v>
      </c>
      <c r="AD18" s="238"/>
      <c r="AE18" s="6" t="s">
        <v>3266</v>
      </c>
      <c r="AF18" s="238"/>
    </row>
    <row r="19" spans="1:32" ht="75" x14ac:dyDescent="0.25">
      <c r="A19" s="160">
        <v>12</v>
      </c>
      <c r="B19" s="27" t="s">
        <v>1826</v>
      </c>
      <c r="C19" s="160" t="s">
        <v>1827</v>
      </c>
      <c r="D19" s="240" t="s">
        <v>1828</v>
      </c>
      <c r="E19" s="240"/>
      <c r="F19" s="160" t="s">
        <v>550</v>
      </c>
      <c r="G19" s="240" t="s">
        <v>551</v>
      </c>
      <c r="H19" s="238">
        <v>10</v>
      </c>
      <c r="I19" s="271">
        <v>0</v>
      </c>
      <c r="J19" s="240">
        <v>3</v>
      </c>
      <c r="K19" s="240">
        <v>0</v>
      </c>
      <c r="L19" s="271">
        <v>0</v>
      </c>
      <c r="M19" s="240" t="s">
        <v>1322</v>
      </c>
      <c r="N19" s="240">
        <v>0</v>
      </c>
      <c r="O19" s="240">
        <v>1.1000000000000001</v>
      </c>
      <c r="P19" s="240">
        <v>3.3</v>
      </c>
      <c r="Q19" s="240" t="s">
        <v>1783</v>
      </c>
      <c r="R19" s="240" t="s">
        <v>3265</v>
      </c>
      <c r="S19" s="240">
        <v>1</v>
      </c>
      <c r="T19" s="240">
        <v>3</v>
      </c>
      <c r="U19" s="240" t="s">
        <v>1784</v>
      </c>
      <c r="V19" s="272">
        <v>1.1000000000000001</v>
      </c>
      <c r="W19" s="240">
        <v>0</v>
      </c>
      <c r="X19" s="271">
        <v>1.1000000000000001</v>
      </c>
      <c r="Y19" s="239" t="s">
        <v>3523</v>
      </c>
      <c r="Z19" s="246">
        <v>1226500005720</v>
      </c>
      <c r="AA19" s="244" t="s">
        <v>1785</v>
      </c>
      <c r="AB19" s="238" t="s">
        <v>20</v>
      </c>
      <c r="AC19" s="27" t="s">
        <v>1829</v>
      </c>
      <c r="AD19" s="238"/>
      <c r="AE19" s="6" t="s">
        <v>3266</v>
      </c>
      <c r="AF19" s="238"/>
    </row>
    <row r="20" spans="1:32" ht="75" x14ac:dyDescent="0.25">
      <c r="A20" s="160">
        <v>13</v>
      </c>
      <c r="B20" s="27" t="s">
        <v>1830</v>
      </c>
      <c r="C20" s="160" t="s">
        <v>1831</v>
      </c>
      <c r="D20" s="240" t="s">
        <v>1832</v>
      </c>
      <c r="E20" s="240"/>
      <c r="F20" s="160" t="s">
        <v>550</v>
      </c>
      <c r="G20" s="240" t="s">
        <v>551</v>
      </c>
      <c r="H20" s="271">
        <v>12</v>
      </c>
      <c r="I20" s="271">
        <v>0</v>
      </c>
      <c r="J20" s="272">
        <v>4</v>
      </c>
      <c r="K20" s="272">
        <v>0</v>
      </c>
      <c r="L20" s="271">
        <v>0</v>
      </c>
      <c r="M20" s="240" t="s">
        <v>1322</v>
      </c>
      <c r="N20" s="240">
        <v>0</v>
      </c>
      <c r="O20" s="240">
        <v>1.1000000000000001</v>
      </c>
      <c r="P20" s="240">
        <v>4.4000000000000004</v>
      </c>
      <c r="Q20" s="240" t="s">
        <v>1783</v>
      </c>
      <c r="R20" s="240" t="s">
        <v>3265</v>
      </c>
      <c r="S20" s="240">
        <v>1</v>
      </c>
      <c r="T20" s="240">
        <v>4</v>
      </c>
      <c r="U20" s="240" t="s">
        <v>1784</v>
      </c>
      <c r="V20" s="240">
        <v>1.1000000000000001</v>
      </c>
      <c r="W20" s="240">
        <v>0</v>
      </c>
      <c r="X20" s="271">
        <v>1.1000000000000001</v>
      </c>
      <c r="Y20" s="239" t="s">
        <v>3566</v>
      </c>
      <c r="Z20" s="28" t="s">
        <v>3565</v>
      </c>
      <c r="AA20" s="239" t="s">
        <v>1833</v>
      </c>
      <c r="AB20" s="238" t="s">
        <v>20</v>
      </c>
      <c r="AC20" s="27" t="s">
        <v>1834</v>
      </c>
      <c r="AD20" s="238"/>
      <c r="AE20" s="6" t="s">
        <v>3266</v>
      </c>
      <c r="AF20" s="238"/>
    </row>
    <row r="21" spans="1:32" ht="60" x14ac:dyDescent="0.25">
      <c r="A21" s="160">
        <v>14</v>
      </c>
      <c r="B21" s="27" t="s">
        <v>1835</v>
      </c>
      <c r="C21" s="240" t="s">
        <v>1836</v>
      </c>
      <c r="D21" s="240" t="s">
        <v>1837</v>
      </c>
      <c r="E21" s="240"/>
      <c r="F21" s="240" t="s">
        <v>550</v>
      </c>
      <c r="G21" s="240" t="s">
        <v>551</v>
      </c>
      <c r="H21" s="238">
        <v>12</v>
      </c>
      <c r="I21" s="271">
        <v>0</v>
      </c>
      <c r="J21" s="240">
        <v>3</v>
      </c>
      <c r="K21" s="240">
        <v>1</v>
      </c>
      <c r="L21" s="271">
        <v>0</v>
      </c>
      <c r="M21" s="240" t="s">
        <v>1322</v>
      </c>
      <c r="N21" s="240" t="s">
        <v>1784</v>
      </c>
      <c r="O21" s="240">
        <v>1.1000000000000001</v>
      </c>
      <c r="P21" s="240">
        <v>4.4000000000000004</v>
      </c>
      <c r="Q21" s="240" t="s">
        <v>1783</v>
      </c>
      <c r="R21" s="240" t="s">
        <v>798</v>
      </c>
      <c r="S21" s="240">
        <v>0</v>
      </c>
      <c r="T21" s="240">
        <v>4</v>
      </c>
      <c r="U21" s="240" t="s">
        <v>1784</v>
      </c>
      <c r="V21" s="240">
        <v>0</v>
      </c>
      <c r="W21" s="240">
        <v>1.1000000000000001</v>
      </c>
      <c r="X21" s="238">
        <v>0</v>
      </c>
      <c r="Y21" s="298" t="s">
        <v>3562</v>
      </c>
      <c r="Z21" s="28">
        <v>1246500005784</v>
      </c>
      <c r="AA21" s="239" t="s">
        <v>1799</v>
      </c>
      <c r="AB21" s="238" t="s">
        <v>20</v>
      </c>
      <c r="AC21" s="27" t="s">
        <v>1838</v>
      </c>
      <c r="AD21" s="238"/>
      <c r="AE21" s="238"/>
      <c r="AF21" s="238"/>
    </row>
    <row r="22" spans="1:32" ht="60" x14ac:dyDescent="0.25">
      <c r="A22" s="160">
        <v>15</v>
      </c>
      <c r="B22" s="27" t="s">
        <v>1839</v>
      </c>
      <c r="C22" s="160" t="s">
        <v>1840</v>
      </c>
      <c r="D22" s="240" t="s">
        <v>1841</v>
      </c>
      <c r="E22" s="240"/>
      <c r="F22" s="160" t="s">
        <v>550</v>
      </c>
      <c r="G22" s="240" t="s">
        <v>551</v>
      </c>
      <c r="H22" s="238">
        <v>12</v>
      </c>
      <c r="I22" s="271">
        <v>0</v>
      </c>
      <c r="J22" s="240">
        <v>4</v>
      </c>
      <c r="K22" s="240">
        <v>1</v>
      </c>
      <c r="L22" s="271">
        <v>0</v>
      </c>
      <c r="M22" s="240" t="s">
        <v>1322</v>
      </c>
      <c r="N22" s="240" t="s">
        <v>1784</v>
      </c>
      <c r="O22" s="240">
        <v>1.1000000000000001</v>
      </c>
      <c r="P22" s="240">
        <v>5.5</v>
      </c>
      <c r="Q22" s="240" t="s">
        <v>1783</v>
      </c>
      <c r="R22" s="240" t="s">
        <v>798</v>
      </c>
      <c r="S22" s="240">
        <v>1</v>
      </c>
      <c r="T22" s="240">
        <v>5</v>
      </c>
      <c r="U22" s="240" t="s">
        <v>1784</v>
      </c>
      <c r="V22" s="272">
        <v>0</v>
      </c>
      <c r="W22" s="272">
        <v>1.1000000000000001</v>
      </c>
      <c r="X22" s="271">
        <v>0</v>
      </c>
      <c r="Y22" s="298" t="s">
        <v>3562</v>
      </c>
      <c r="Z22" s="28">
        <v>1246500005784</v>
      </c>
      <c r="AA22" s="239" t="s">
        <v>1799</v>
      </c>
      <c r="AB22" s="238" t="s">
        <v>20</v>
      </c>
      <c r="AC22" s="27" t="s">
        <v>1842</v>
      </c>
      <c r="AD22" s="238"/>
      <c r="AE22" s="238"/>
      <c r="AF22" s="238"/>
    </row>
    <row r="23" spans="1:32" ht="79.5" customHeight="1" x14ac:dyDescent="0.25">
      <c r="A23" s="160">
        <v>16</v>
      </c>
      <c r="B23" s="27" t="s">
        <v>1843</v>
      </c>
      <c r="C23" s="160" t="s">
        <v>1844</v>
      </c>
      <c r="D23" s="240" t="s">
        <v>1845</v>
      </c>
      <c r="E23" s="240"/>
      <c r="F23" s="160" t="s">
        <v>550</v>
      </c>
      <c r="G23" s="240" t="s">
        <v>551</v>
      </c>
      <c r="H23" s="238">
        <v>10</v>
      </c>
      <c r="I23" s="271">
        <v>0</v>
      </c>
      <c r="J23" s="272">
        <v>3</v>
      </c>
      <c r="K23" s="240">
        <v>1</v>
      </c>
      <c r="L23" s="271">
        <v>0</v>
      </c>
      <c r="M23" s="240" t="s">
        <v>1322</v>
      </c>
      <c r="N23" s="240" t="s">
        <v>1784</v>
      </c>
      <c r="O23" s="240">
        <v>1.1000000000000001</v>
      </c>
      <c r="P23" s="240">
        <v>4.4000000000000004</v>
      </c>
      <c r="Q23" s="240" t="s">
        <v>1783</v>
      </c>
      <c r="R23" s="240" t="s">
        <v>3268</v>
      </c>
      <c r="S23" s="240">
        <v>1</v>
      </c>
      <c r="T23" s="240">
        <v>4</v>
      </c>
      <c r="U23" s="240" t="s">
        <v>1784</v>
      </c>
      <c r="V23" s="272">
        <v>0</v>
      </c>
      <c r="W23" s="272">
        <v>1.1000000000000001</v>
      </c>
      <c r="X23" s="271">
        <v>0</v>
      </c>
      <c r="Y23" s="298" t="s">
        <v>3562</v>
      </c>
      <c r="Z23" s="28">
        <v>1246500005784</v>
      </c>
      <c r="AA23" s="239" t="s">
        <v>1799</v>
      </c>
      <c r="AB23" s="238" t="s">
        <v>20</v>
      </c>
      <c r="AC23" s="27" t="s">
        <v>1846</v>
      </c>
      <c r="AD23" s="238"/>
      <c r="AE23" s="6" t="s">
        <v>3266</v>
      </c>
      <c r="AF23" s="238"/>
    </row>
    <row r="24" spans="1:32" ht="77.25" customHeight="1" x14ac:dyDescent="0.25">
      <c r="A24" s="160">
        <v>17</v>
      </c>
      <c r="B24" s="27" t="s">
        <v>1847</v>
      </c>
      <c r="C24" s="160" t="s">
        <v>1848</v>
      </c>
      <c r="D24" s="240" t="s">
        <v>1849</v>
      </c>
      <c r="E24" s="240"/>
      <c r="F24" s="160" t="s">
        <v>550</v>
      </c>
      <c r="G24" s="240" t="s">
        <v>551</v>
      </c>
      <c r="H24" s="238">
        <v>8</v>
      </c>
      <c r="I24" s="271">
        <v>0</v>
      </c>
      <c r="J24" s="240">
        <v>2</v>
      </c>
      <c r="K24" s="240">
        <v>1</v>
      </c>
      <c r="L24" s="271">
        <v>0</v>
      </c>
      <c r="M24" s="240" t="s">
        <v>1322</v>
      </c>
      <c r="N24" s="240" t="s">
        <v>1784</v>
      </c>
      <c r="O24" s="240">
        <v>1.1000000000000001</v>
      </c>
      <c r="P24" s="240">
        <v>3.3</v>
      </c>
      <c r="Q24" s="240" t="s">
        <v>1783</v>
      </c>
      <c r="R24" s="240" t="s">
        <v>798</v>
      </c>
      <c r="S24" s="240">
        <v>1</v>
      </c>
      <c r="T24" s="240">
        <v>3</v>
      </c>
      <c r="U24" s="240" t="s">
        <v>1784</v>
      </c>
      <c r="V24" s="272">
        <v>0</v>
      </c>
      <c r="W24" s="272">
        <v>1.1000000000000001</v>
      </c>
      <c r="X24" s="271">
        <v>0</v>
      </c>
      <c r="Y24" s="298" t="s">
        <v>3562</v>
      </c>
      <c r="Z24" s="28">
        <v>1246500005784</v>
      </c>
      <c r="AA24" s="239" t="s">
        <v>1799</v>
      </c>
      <c r="AB24" s="238" t="s">
        <v>20</v>
      </c>
      <c r="AC24" s="27" t="s">
        <v>1850</v>
      </c>
      <c r="AD24" s="238"/>
      <c r="AE24" s="238"/>
      <c r="AF24" s="238"/>
    </row>
    <row r="25" spans="1:32" ht="75" x14ac:dyDescent="0.25">
      <c r="A25" s="160">
        <v>18</v>
      </c>
      <c r="B25" s="27" t="s">
        <v>1851</v>
      </c>
      <c r="C25" s="160" t="s">
        <v>1852</v>
      </c>
      <c r="D25" s="240" t="s">
        <v>1853</v>
      </c>
      <c r="E25" s="240"/>
      <c r="F25" s="160" t="s">
        <v>550</v>
      </c>
      <c r="G25" s="240" t="s">
        <v>551</v>
      </c>
      <c r="H25" s="238">
        <v>6</v>
      </c>
      <c r="I25" s="271">
        <v>0</v>
      </c>
      <c r="J25" s="240">
        <v>1</v>
      </c>
      <c r="K25" s="240">
        <v>0</v>
      </c>
      <c r="L25" s="271">
        <v>0</v>
      </c>
      <c r="M25" s="240" t="s">
        <v>1322</v>
      </c>
      <c r="N25" s="271">
        <v>0</v>
      </c>
      <c r="O25" s="240">
        <v>1.1000000000000001</v>
      </c>
      <c r="P25" s="240">
        <v>1.1000000000000001</v>
      </c>
      <c r="Q25" s="240" t="s">
        <v>1783</v>
      </c>
      <c r="R25" s="240" t="s">
        <v>3268</v>
      </c>
      <c r="S25" s="240">
        <v>1</v>
      </c>
      <c r="T25" s="240">
        <v>1</v>
      </c>
      <c r="U25" s="240" t="s">
        <v>1784</v>
      </c>
      <c r="V25" s="240">
        <v>1.1000000000000001</v>
      </c>
      <c r="W25" s="240">
        <v>0</v>
      </c>
      <c r="X25" s="272">
        <v>1.1000000000000001</v>
      </c>
      <c r="Y25" s="298" t="s">
        <v>3562</v>
      </c>
      <c r="Z25" s="28">
        <v>1246500005784</v>
      </c>
      <c r="AA25" s="239" t="s">
        <v>1799</v>
      </c>
      <c r="AB25" s="238" t="s">
        <v>20</v>
      </c>
      <c r="AC25" s="27" t="s">
        <v>1854</v>
      </c>
      <c r="AD25" s="238"/>
      <c r="AE25" s="6" t="s">
        <v>3266</v>
      </c>
      <c r="AF25" s="238"/>
    </row>
    <row r="26" spans="1:32" ht="75" x14ac:dyDescent="0.25">
      <c r="A26" s="160">
        <v>19</v>
      </c>
      <c r="B26" s="27" t="s">
        <v>1855</v>
      </c>
      <c r="C26" s="160" t="s">
        <v>1856</v>
      </c>
      <c r="D26" s="240" t="s">
        <v>1857</v>
      </c>
      <c r="E26" s="240"/>
      <c r="F26" s="160" t="s">
        <v>550</v>
      </c>
      <c r="G26" s="240" t="s">
        <v>551</v>
      </c>
      <c r="H26" s="238">
        <v>16</v>
      </c>
      <c r="I26" s="271">
        <v>0</v>
      </c>
      <c r="J26" s="271">
        <v>5</v>
      </c>
      <c r="K26" s="240">
        <v>0</v>
      </c>
      <c r="L26" s="272">
        <v>0</v>
      </c>
      <c r="M26" s="240" t="s">
        <v>1322</v>
      </c>
      <c r="N26" s="271">
        <v>0</v>
      </c>
      <c r="O26" s="240">
        <v>1.1000000000000001</v>
      </c>
      <c r="P26" s="240">
        <v>5.5</v>
      </c>
      <c r="Q26" s="240" t="s">
        <v>1783</v>
      </c>
      <c r="R26" s="240" t="s">
        <v>3268</v>
      </c>
      <c r="S26" s="240">
        <v>1</v>
      </c>
      <c r="T26" s="240">
        <v>5</v>
      </c>
      <c r="U26" s="240" t="s">
        <v>1784</v>
      </c>
      <c r="V26" s="240">
        <v>1.1000000000000001</v>
      </c>
      <c r="W26" s="240">
        <v>0</v>
      </c>
      <c r="X26" s="272">
        <v>1.1000000000000001</v>
      </c>
      <c r="Y26" s="165" t="s">
        <v>3523</v>
      </c>
      <c r="Z26" s="247">
        <v>1226500005720</v>
      </c>
      <c r="AA26" s="244" t="s">
        <v>1785</v>
      </c>
      <c r="AB26" s="238" t="s">
        <v>20</v>
      </c>
      <c r="AC26" s="27" t="s">
        <v>1858</v>
      </c>
      <c r="AD26" s="238"/>
      <c r="AE26" s="6" t="s">
        <v>3266</v>
      </c>
      <c r="AF26" s="238"/>
    </row>
    <row r="27" spans="1:32" ht="75" x14ac:dyDescent="0.25">
      <c r="A27" s="160">
        <v>20</v>
      </c>
      <c r="B27" s="27" t="s">
        <v>1859</v>
      </c>
      <c r="C27" s="160" t="s">
        <v>1860</v>
      </c>
      <c r="D27" s="240" t="s">
        <v>1861</v>
      </c>
      <c r="E27" s="240"/>
      <c r="F27" s="160" t="s">
        <v>550</v>
      </c>
      <c r="G27" s="240" t="s">
        <v>551</v>
      </c>
      <c r="H27" s="238">
        <v>10</v>
      </c>
      <c r="I27" s="271">
        <v>0</v>
      </c>
      <c r="J27" s="240">
        <v>3</v>
      </c>
      <c r="K27" s="240">
        <v>0</v>
      </c>
      <c r="L27" s="271">
        <v>0</v>
      </c>
      <c r="M27" s="240" t="s">
        <v>1322</v>
      </c>
      <c r="N27" s="271">
        <v>0</v>
      </c>
      <c r="O27" s="240">
        <v>1.1000000000000001</v>
      </c>
      <c r="P27" s="240">
        <v>3.3</v>
      </c>
      <c r="Q27" s="240" t="s">
        <v>1783</v>
      </c>
      <c r="R27" s="240" t="s">
        <v>3268</v>
      </c>
      <c r="S27" s="240">
        <v>1</v>
      </c>
      <c r="T27" s="240">
        <v>3</v>
      </c>
      <c r="U27" s="240" t="s">
        <v>1784</v>
      </c>
      <c r="V27" s="272">
        <v>1.1000000000000001</v>
      </c>
      <c r="W27" s="240">
        <v>0</v>
      </c>
      <c r="X27" s="272">
        <v>1.1000000000000001</v>
      </c>
      <c r="Y27" s="298" t="s">
        <v>3562</v>
      </c>
      <c r="Z27" s="28">
        <v>1246500005784</v>
      </c>
      <c r="AA27" s="239" t="s">
        <v>1833</v>
      </c>
      <c r="AB27" s="238" t="s">
        <v>20</v>
      </c>
      <c r="AC27" s="27" t="s">
        <v>1862</v>
      </c>
      <c r="AD27" s="238"/>
      <c r="AE27" s="6" t="s">
        <v>3266</v>
      </c>
      <c r="AF27" s="238"/>
    </row>
    <row r="28" spans="1:32" ht="75" x14ac:dyDescent="0.25">
      <c r="A28" s="160">
        <v>21</v>
      </c>
      <c r="B28" s="27" t="s">
        <v>3559</v>
      </c>
      <c r="C28" s="160" t="s">
        <v>3560</v>
      </c>
      <c r="D28" s="301" t="s">
        <v>3561</v>
      </c>
      <c r="E28" s="301"/>
      <c r="F28" s="160" t="s">
        <v>550</v>
      </c>
      <c r="G28" s="301" t="s">
        <v>551</v>
      </c>
      <c r="H28" s="300">
        <v>6</v>
      </c>
      <c r="I28" s="300">
        <v>0</v>
      </c>
      <c r="J28" s="301">
        <v>1</v>
      </c>
      <c r="K28" s="301">
        <v>0</v>
      </c>
      <c r="L28" s="300">
        <v>0</v>
      </c>
      <c r="M28" s="301" t="s">
        <v>1322</v>
      </c>
      <c r="N28" s="300">
        <v>0</v>
      </c>
      <c r="O28" s="301">
        <v>1.1000000000000001</v>
      </c>
      <c r="P28" s="301">
        <v>1.1000000000000001</v>
      </c>
      <c r="Q28" s="301" t="s">
        <v>1783</v>
      </c>
      <c r="R28" s="301" t="s">
        <v>3269</v>
      </c>
      <c r="S28" s="301">
        <v>1</v>
      </c>
      <c r="T28" s="301">
        <v>1</v>
      </c>
      <c r="U28" s="301" t="s">
        <v>1784</v>
      </c>
      <c r="V28" s="301">
        <v>1.1000000000000001</v>
      </c>
      <c r="W28" s="301">
        <v>0</v>
      </c>
      <c r="X28" s="301">
        <v>1.1000000000000001</v>
      </c>
      <c r="Y28" s="298" t="s">
        <v>3562</v>
      </c>
      <c r="Z28" s="28">
        <v>1246500005784</v>
      </c>
      <c r="AA28" s="298" t="s">
        <v>1833</v>
      </c>
      <c r="AB28" s="300" t="s">
        <v>20</v>
      </c>
      <c r="AC28" s="27"/>
      <c r="AD28" s="300"/>
      <c r="AE28" s="6"/>
      <c r="AF28" s="300"/>
    </row>
    <row r="29" spans="1:32" ht="75" x14ac:dyDescent="0.25">
      <c r="A29" s="160">
        <v>22</v>
      </c>
      <c r="B29" s="27" t="s">
        <v>1863</v>
      </c>
      <c r="C29" s="160" t="s">
        <v>1864</v>
      </c>
      <c r="D29" s="240" t="s">
        <v>1865</v>
      </c>
      <c r="E29" s="240"/>
      <c r="F29" s="240" t="s">
        <v>550</v>
      </c>
      <c r="G29" s="240" t="s">
        <v>551</v>
      </c>
      <c r="H29" s="271">
        <v>10</v>
      </c>
      <c r="I29" s="271">
        <v>0</v>
      </c>
      <c r="J29" s="272">
        <v>3</v>
      </c>
      <c r="K29" s="272">
        <v>0</v>
      </c>
      <c r="L29" s="271">
        <v>0</v>
      </c>
      <c r="M29" s="240" t="s">
        <v>1322</v>
      </c>
      <c r="N29" s="271">
        <v>0</v>
      </c>
      <c r="O29" s="240">
        <v>1.1000000000000001</v>
      </c>
      <c r="P29" s="240">
        <v>3.3</v>
      </c>
      <c r="Q29" s="240" t="s">
        <v>1783</v>
      </c>
      <c r="R29" s="240" t="s">
        <v>3268</v>
      </c>
      <c r="S29" s="240">
        <v>1</v>
      </c>
      <c r="T29" s="240">
        <v>3</v>
      </c>
      <c r="U29" s="240" t="s">
        <v>1784</v>
      </c>
      <c r="V29" s="272">
        <v>1.1000000000000001</v>
      </c>
      <c r="W29" s="240">
        <v>0</v>
      </c>
      <c r="X29" s="272">
        <v>1.1000000000000001</v>
      </c>
      <c r="Y29" s="165" t="s">
        <v>3523</v>
      </c>
      <c r="Z29" s="247">
        <v>1226500005720</v>
      </c>
      <c r="AA29" s="244" t="s">
        <v>1785</v>
      </c>
      <c r="AB29" s="238" t="s">
        <v>20</v>
      </c>
      <c r="AC29" s="27" t="s">
        <v>1866</v>
      </c>
      <c r="AD29" s="238"/>
      <c r="AE29" s="6" t="s">
        <v>3266</v>
      </c>
      <c r="AF29" s="238"/>
    </row>
    <row r="30" spans="1:32" ht="75" x14ac:dyDescent="0.25">
      <c r="A30" s="160">
        <v>23</v>
      </c>
      <c r="B30" s="27" t="s">
        <v>1867</v>
      </c>
      <c r="C30" s="160" t="s">
        <v>1868</v>
      </c>
      <c r="D30" s="277" t="s">
        <v>1869</v>
      </c>
      <c r="E30" s="277"/>
      <c r="F30" s="160" t="s">
        <v>550</v>
      </c>
      <c r="G30" s="277" t="s">
        <v>551</v>
      </c>
      <c r="H30" s="275">
        <v>10</v>
      </c>
      <c r="I30" s="275">
        <v>0</v>
      </c>
      <c r="J30" s="277">
        <v>2</v>
      </c>
      <c r="K30" s="277">
        <v>0</v>
      </c>
      <c r="L30" s="275">
        <v>0</v>
      </c>
      <c r="M30" s="277" t="s">
        <v>1322</v>
      </c>
      <c r="N30" s="275">
        <v>0</v>
      </c>
      <c r="O30" s="277">
        <v>1.1000000000000001</v>
      </c>
      <c r="P30" s="277">
        <v>2.2000000000000002</v>
      </c>
      <c r="Q30" s="277" t="s">
        <v>1783</v>
      </c>
      <c r="R30" s="277" t="s">
        <v>3268</v>
      </c>
      <c r="S30" s="277">
        <v>1</v>
      </c>
      <c r="T30" s="277">
        <v>2</v>
      </c>
      <c r="U30" s="277" t="s">
        <v>1784</v>
      </c>
      <c r="V30" s="277">
        <v>1.1000000000000001</v>
      </c>
      <c r="W30" s="277">
        <v>0</v>
      </c>
      <c r="X30" s="277">
        <v>1.1000000000000001</v>
      </c>
      <c r="Y30" s="276" t="s">
        <v>3532</v>
      </c>
      <c r="Z30" s="28">
        <v>1236500005191</v>
      </c>
      <c r="AA30" s="276" t="s">
        <v>3531</v>
      </c>
      <c r="AB30" s="275" t="s">
        <v>20</v>
      </c>
      <c r="AC30" s="27" t="s">
        <v>1870</v>
      </c>
      <c r="AD30" s="275"/>
      <c r="AE30" s="6" t="s">
        <v>3266</v>
      </c>
      <c r="AF30" s="238"/>
    </row>
    <row r="31" spans="1:32" ht="45" x14ac:dyDescent="0.25">
      <c r="A31" s="160">
        <v>24</v>
      </c>
      <c r="B31" s="27" t="s">
        <v>1871</v>
      </c>
      <c r="C31" s="160" t="s">
        <v>1872</v>
      </c>
      <c r="D31" s="240" t="s">
        <v>1873</v>
      </c>
      <c r="E31" s="240"/>
      <c r="F31" s="160" t="s">
        <v>550</v>
      </c>
      <c r="G31" s="240" t="s">
        <v>551</v>
      </c>
      <c r="H31" s="271">
        <v>10</v>
      </c>
      <c r="I31" s="271">
        <v>0</v>
      </c>
      <c r="J31" s="240">
        <v>2</v>
      </c>
      <c r="K31" s="240">
        <v>1</v>
      </c>
      <c r="L31" s="271">
        <v>0</v>
      </c>
      <c r="M31" s="240" t="s">
        <v>1322</v>
      </c>
      <c r="N31" s="240" t="s">
        <v>1784</v>
      </c>
      <c r="O31" s="240">
        <v>1.1000000000000001</v>
      </c>
      <c r="P31" s="240">
        <v>3.3</v>
      </c>
      <c r="Q31" s="240" t="s">
        <v>1783</v>
      </c>
      <c r="R31" s="240" t="s">
        <v>798</v>
      </c>
      <c r="S31" s="240">
        <v>1</v>
      </c>
      <c r="T31" s="240">
        <v>3</v>
      </c>
      <c r="U31" s="240" t="s">
        <v>1784</v>
      </c>
      <c r="V31" s="272">
        <v>0</v>
      </c>
      <c r="W31" s="272">
        <v>1.1000000000000001</v>
      </c>
      <c r="X31" s="271">
        <v>0</v>
      </c>
      <c r="Y31" s="298" t="s">
        <v>3562</v>
      </c>
      <c r="Z31" s="28">
        <v>1246500005784</v>
      </c>
      <c r="AA31" s="239" t="s">
        <v>1833</v>
      </c>
      <c r="AB31" s="238" t="s">
        <v>20</v>
      </c>
      <c r="AC31" s="27" t="s">
        <v>1874</v>
      </c>
      <c r="AD31" s="238"/>
      <c r="AE31" s="238"/>
      <c r="AF31" s="238"/>
    </row>
    <row r="32" spans="1:32" ht="45" x14ac:dyDescent="0.25">
      <c r="A32" s="160">
        <v>25</v>
      </c>
      <c r="B32" s="27" t="s">
        <v>1875</v>
      </c>
      <c r="C32" s="160" t="s">
        <v>1876</v>
      </c>
      <c r="D32" s="240" t="s">
        <v>1877</v>
      </c>
      <c r="E32" s="240"/>
      <c r="F32" s="160" t="s">
        <v>550</v>
      </c>
      <c r="G32" s="240" t="s">
        <v>551</v>
      </c>
      <c r="H32" s="271">
        <v>10</v>
      </c>
      <c r="I32" s="271">
        <v>0</v>
      </c>
      <c r="J32" s="272">
        <v>2</v>
      </c>
      <c r="K32" s="272">
        <v>1</v>
      </c>
      <c r="L32" s="271">
        <v>0</v>
      </c>
      <c r="M32" s="240" t="s">
        <v>1322</v>
      </c>
      <c r="N32" s="240" t="s">
        <v>1784</v>
      </c>
      <c r="O32" s="240">
        <v>1.1000000000000001</v>
      </c>
      <c r="P32" s="240">
        <v>3.3</v>
      </c>
      <c r="Q32" s="240" t="s">
        <v>1783</v>
      </c>
      <c r="R32" s="240" t="s">
        <v>798</v>
      </c>
      <c r="S32" s="240">
        <v>1</v>
      </c>
      <c r="T32" s="240">
        <v>3</v>
      </c>
      <c r="U32" s="240" t="s">
        <v>1784</v>
      </c>
      <c r="V32" s="272">
        <v>0</v>
      </c>
      <c r="W32" s="272">
        <v>1.1000000000000001</v>
      </c>
      <c r="X32" s="271">
        <v>0</v>
      </c>
      <c r="Y32" s="298" t="s">
        <v>3562</v>
      </c>
      <c r="Z32" s="28">
        <v>1246500005784</v>
      </c>
      <c r="AA32" s="239" t="s">
        <v>1833</v>
      </c>
      <c r="AB32" s="238" t="s">
        <v>20</v>
      </c>
      <c r="AC32" s="27" t="s">
        <v>1878</v>
      </c>
      <c r="AD32" s="238"/>
      <c r="AE32" s="238"/>
      <c r="AF32" s="238"/>
    </row>
    <row r="33" spans="1:32" ht="45" x14ac:dyDescent="0.25">
      <c r="A33" s="160">
        <v>26</v>
      </c>
      <c r="B33" s="27" t="s">
        <v>1879</v>
      </c>
      <c r="C33" s="160" t="s">
        <v>1880</v>
      </c>
      <c r="D33" s="240" t="s">
        <v>1881</v>
      </c>
      <c r="E33" s="240"/>
      <c r="F33" s="160" t="s">
        <v>550</v>
      </c>
      <c r="G33" s="240" t="s">
        <v>551</v>
      </c>
      <c r="H33" s="271">
        <v>8</v>
      </c>
      <c r="I33" s="271">
        <v>0</v>
      </c>
      <c r="J33" s="240">
        <v>1</v>
      </c>
      <c r="K33" s="240">
        <v>1</v>
      </c>
      <c r="L33" s="271">
        <v>0</v>
      </c>
      <c r="M33" s="240" t="s">
        <v>1322</v>
      </c>
      <c r="N33" s="240" t="s">
        <v>1784</v>
      </c>
      <c r="O33" s="240">
        <v>1.1000000000000001</v>
      </c>
      <c r="P33" s="240">
        <v>2.2000000000000002</v>
      </c>
      <c r="Q33" s="240" t="s">
        <v>1783</v>
      </c>
      <c r="R33" s="240" t="s">
        <v>798</v>
      </c>
      <c r="S33" s="240">
        <v>1</v>
      </c>
      <c r="T33" s="240">
        <v>2</v>
      </c>
      <c r="U33" s="240" t="s">
        <v>1784</v>
      </c>
      <c r="V33" s="272">
        <v>0</v>
      </c>
      <c r="W33" s="272">
        <v>1.1000000000000001</v>
      </c>
      <c r="X33" s="271">
        <v>0</v>
      </c>
      <c r="Y33" s="298" t="s">
        <v>3562</v>
      </c>
      <c r="Z33" s="28">
        <v>1246500005784</v>
      </c>
      <c r="AA33" s="239" t="s">
        <v>1833</v>
      </c>
      <c r="AB33" s="238" t="s">
        <v>20</v>
      </c>
      <c r="AC33" s="27" t="s">
        <v>1882</v>
      </c>
      <c r="AD33" s="238"/>
      <c r="AE33" s="238"/>
      <c r="AF33" s="238"/>
    </row>
    <row r="34" spans="1:32" ht="75" x14ac:dyDescent="0.25">
      <c r="A34" s="160">
        <v>27</v>
      </c>
      <c r="B34" s="27" t="s">
        <v>1883</v>
      </c>
      <c r="C34" s="160" t="s">
        <v>1884</v>
      </c>
      <c r="D34" s="240" t="s">
        <v>1885</v>
      </c>
      <c r="E34" s="240"/>
      <c r="F34" s="160" t="s">
        <v>550</v>
      </c>
      <c r="G34" s="240" t="s">
        <v>551</v>
      </c>
      <c r="H34" s="271">
        <v>8</v>
      </c>
      <c r="I34" s="271">
        <v>0</v>
      </c>
      <c r="J34" s="240">
        <v>2</v>
      </c>
      <c r="K34" s="240">
        <v>0</v>
      </c>
      <c r="L34" s="271">
        <v>0</v>
      </c>
      <c r="M34" s="240" t="s">
        <v>1322</v>
      </c>
      <c r="N34" s="271">
        <v>0</v>
      </c>
      <c r="O34" s="240">
        <v>1.1000000000000001</v>
      </c>
      <c r="P34" s="240">
        <v>2.2000000000000002</v>
      </c>
      <c r="Q34" s="240" t="s">
        <v>1783</v>
      </c>
      <c r="R34" s="240" t="s">
        <v>3268</v>
      </c>
      <c r="S34" s="240">
        <v>1</v>
      </c>
      <c r="T34" s="240">
        <v>2</v>
      </c>
      <c r="U34" s="240" t="s">
        <v>1784</v>
      </c>
      <c r="V34" s="240">
        <v>1.1000000000000001</v>
      </c>
      <c r="W34" s="240">
        <v>0</v>
      </c>
      <c r="X34" s="272">
        <v>1.1000000000000001</v>
      </c>
      <c r="Y34" s="298" t="s">
        <v>3562</v>
      </c>
      <c r="Z34" s="28">
        <v>1246500005784</v>
      </c>
      <c r="AA34" s="239" t="s">
        <v>1812</v>
      </c>
      <c r="AB34" s="238" t="s">
        <v>20</v>
      </c>
      <c r="AC34" s="27" t="s">
        <v>1883</v>
      </c>
      <c r="AD34" s="238"/>
      <c r="AE34" s="6" t="s">
        <v>3266</v>
      </c>
      <c r="AF34" s="238"/>
    </row>
    <row r="35" spans="1:32" ht="45" x14ac:dyDescent="0.25">
      <c r="A35" s="160">
        <v>28</v>
      </c>
      <c r="B35" s="27" t="s">
        <v>1886</v>
      </c>
      <c r="C35" s="160" t="s">
        <v>1887</v>
      </c>
      <c r="D35" s="240" t="s">
        <v>1888</v>
      </c>
      <c r="E35" s="240"/>
      <c r="F35" s="240" t="s">
        <v>550</v>
      </c>
      <c r="G35" s="240" t="s">
        <v>551</v>
      </c>
      <c r="H35" s="238">
        <v>12</v>
      </c>
      <c r="I35" s="271">
        <v>0</v>
      </c>
      <c r="J35" s="240">
        <v>3</v>
      </c>
      <c r="K35" s="240">
        <v>1</v>
      </c>
      <c r="L35" s="271">
        <v>0</v>
      </c>
      <c r="M35" s="240" t="s">
        <v>1322</v>
      </c>
      <c r="N35" s="240" t="s">
        <v>1784</v>
      </c>
      <c r="O35" s="240">
        <v>1.1000000000000001</v>
      </c>
      <c r="P35" s="240">
        <v>4.4000000000000004</v>
      </c>
      <c r="Q35" s="240" t="s">
        <v>1783</v>
      </c>
      <c r="R35" s="240" t="s">
        <v>798</v>
      </c>
      <c r="S35" s="240">
        <v>1</v>
      </c>
      <c r="T35" s="240">
        <v>4</v>
      </c>
      <c r="U35" s="240" t="s">
        <v>1784</v>
      </c>
      <c r="V35" s="272">
        <v>0</v>
      </c>
      <c r="W35" s="272">
        <v>1.1000000000000001</v>
      </c>
      <c r="X35" s="271">
        <v>0</v>
      </c>
      <c r="Y35" s="298" t="s">
        <v>3562</v>
      </c>
      <c r="Z35" s="28">
        <v>1246500005784</v>
      </c>
      <c r="AA35" s="239" t="s">
        <v>1833</v>
      </c>
      <c r="AB35" s="238" t="s">
        <v>20</v>
      </c>
      <c r="AC35" s="27" t="s">
        <v>1889</v>
      </c>
      <c r="AD35" s="238"/>
      <c r="AE35" s="238"/>
      <c r="AF35" s="238"/>
    </row>
    <row r="36" spans="1:32" ht="75" x14ac:dyDescent="0.25">
      <c r="A36" s="160">
        <v>29</v>
      </c>
      <c r="B36" s="27" t="s">
        <v>1890</v>
      </c>
      <c r="C36" s="160" t="s">
        <v>1891</v>
      </c>
      <c r="D36" s="240" t="s">
        <v>1892</v>
      </c>
      <c r="E36" s="240"/>
      <c r="F36" s="240" t="s">
        <v>550</v>
      </c>
      <c r="G36" s="240" t="s">
        <v>551</v>
      </c>
      <c r="H36" s="238">
        <v>10</v>
      </c>
      <c r="I36" s="271">
        <v>0</v>
      </c>
      <c r="J36" s="240">
        <v>3</v>
      </c>
      <c r="K36" s="240">
        <v>0</v>
      </c>
      <c r="L36" s="271">
        <v>0</v>
      </c>
      <c r="M36" s="240" t="s">
        <v>1322</v>
      </c>
      <c r="N36" s="271">
        <v>0</v>
      </c>
      <c r="O36" s="240">
        <v>1.1000000000000001</v>
      </c>
      <c r="P36" s="240">
        <v>3.3</v>
      </c>
      <c r="Q36" s="240" t="s">
        <v>1783</v>
      </c>
      <c r="R36" s="240" t="s">
        <v>3268</v>
      </c>
      <c r="S36" s="240">
        <v>1</v>
      </c>
      <c r="T36" s="240">
        <v>3</v>
      </c>
      <c r="U36" s="240" t="s">
        <v>1784</v>
      </c>
      <c r="V36" s="272">
        <v>1.1000000000000001</v>
      </c>
      <c r="W36" s="240">
        <v>0</v>
      </c>
      <c r="X36" s="238">
        <v>1.1000000000000001</v>
      </c>
      <c r="Y36" s="23" t="s">
        <v>767</v>
      </c>
      <c r="Z36" s="245">
        <v>1066505003795</v>
      </c>
      <c r="AA36" s="6" t="s">
        <v>1796</v>
      </c>
      <c r="AB36" s="238" t="s">
        <v>20</v>
      </c>
      <c r="AC36" s="27" t="s">
        <v>1893</v>
      </c>
      <c r="AD36" s="238"/>
      <c r="AE36" s="6" t="s">
        <v>3266</v>
      </c>
      <c r="AF36" s="238"/>
    </row>
    <row r="37" spans="1:32" ht="75" x14ac:dyDescent="0.25">
      <c r="A37" s="160">
        <v>30</v>
      </c>
      <c r="B37" s="27" t="s">
        <v>1894</v>
      </c>
      <c r="C37" s="160" t="s">
        <v>1895</v>
      </c>
      <c r="D37" s="240" t="s">
        <v>1896</v>
      </c>
      <c r="E37" s="240"/>
      <c r="F37" s="160" t="s">
        <v>550</v>
      </c>
      <c r="G37" s="240" t="s">
        <v>551</v>
      </c>
      <c r="H37" s="238">
        <v>8</v>
      </c>
      <c r="I37" s="271">
        <v>0</v>
      </c>
      <c r="J37" s="240">
        <v>2</v>
      </c>
      <c r="K37" s="240">
        <v>0</v>
      </c>
      <c r="L37" s="271">
        <v>0</v>
      </c>
      <c r="M37" s="240" t="s">
        <v>1322</v>
      </c>
      <c r="N37" s="271">
        <v>0</v>
      </c>
      <c r="O37" s="240">
        <v>1.1000000000000001</v>
      </c>
      <c r="P37" s="240">
        <v>2.2000000000000002</v>
      </c>
      <c r="Q37" s="240" t="s">
        <v>1783</v>
      </c>
      <c r="R37" s="240" t="s">
        <v>3268</v>
      </c>
      <c r="S37" s="240">
        <v>1</v>
      </c>
      <c r="T37" s="240">
        <v>2</v>
      </c>
      <c r="U37" s="240" t="s">
        <v>1784</v>
      </c>
      <c r="V37" s="272">
        <v>1.1000000000000001</v>
      </c>
      <c r="W37" s="240">
        <v>0</v>
      </c>
      <c r="X37" s="272">
        <v>1.1000000000000001</v>
      </c>
      <c r="Y37" s="23" t="s">
        <v>767</v>
      </c>
      <c r="Z37" s="245">
        <v>1066505003795</v>
      </c>
      <c r="AA37" s="6" t="s">
        <v>1796</v>
      </c>
      <c r="AB37" s="238" t="s">
        <v>20</v>
      </c>
      <c r="AC37" s="27" t="s">
        <v>1897</v>
      </c>
      <c r="AD37" s="238"/>
      <c r="AE37" s="6" t="s">
        <v>3266</v>
      </c>
      <c r="AF37" s="238"/>
    </row>
    <row r="38" spans="1:32" ht="60" x14ac:dyDescent="0.25">
      <c r="A38" s="160">
        <v>31</v>
      </c>
      <c r="B38" s="27" t="s">
        <v>1898</v>
      </c>
      <c r="C38" s="160" t="s">
        <v>1899</v>
      </c>
      <c r="D38" s="240" t="s">
        <v>1900</v>
      </c>
      <c r="E38" s="240"/>
      <c r="F38" s="160" t="s">
        <v>550</v>
      </c>
      <c r="G38" s="240" t="s">
        <v>551</v>
      </c>
      <c r="H38" s="238">
        <v>8</v>
      </c>
      <c r="I38" s="271">
        <v>0</v>
      </c>
      <c r="J38" s="240">
        <v>2</v>
      </c>
      <c r="K38" s="240">
        <v>0</v>
      </c>
      <c r="L38" s="271">
        <v>0</v>
      </c>
      <c r="M38" s="240" t="s">
        <v>1322</v>
      </c>
      <c r="N38" s="271">
        <v>0</v>
      </c>
      <c r="O38" s="240">
        <v>1.1000000000000001</v>
      </c>
      <c r="P38" s="240">
        <v>2.2000000000000002</v>
      </c>
      <c r="Q38" s="240" t="s">
        <v>1783</v>
      </c>
      <c r="R38" s="240" t="s">
        <v>798</v>
      </c>
      <c r="S38" s="240">
        <v>1</v>
      </c>
      <c r="T38" s="240">
        <v>2</v>
      </c>
      <c r="U38" s="240" t="s">
        <v>1784</v>
      </c>
      <c r="V38" s="272">
        <v>1.1000000000000001</v>
      </c>
      <c r="W38" s="240">
        <v>0</v>
      </c>
      <c r="X38" s="272">
        <v>1.1000000000000001</v>
      </c>
      <c r="Y38" s="298" t="s">
        <v>3562</v>
      </c>
      <c r="Z38" s="28">
        <v>1246500005784</v>
      </c>
      <c r="AA38" s="239" t="s">
        <v>1833</v>
      </c>
      <c r="AB38" s="238" t="s">
        <v>20</v>
      </c>
      <c r="AC38" s="27" t="s">
        <v>1901</v>
      </c>
      <c r="AD38" s="238"/>
      <c r="AE38" s="238"/>
      <c r="AF38" s="238"/>
    </row>
    <row r="39" spans="1:32" ht="45" x14ac:dyDescent="0.25">
      <c r="A39" s="160">
        <v>32</v>
      </c>
      <c r="B39" s="27" t="s">
        <v>1902</v>
      </c>
      <c r="C39" s="160" t="s">
        <v>1903</v>
      </c>
      <c r="D39" s="240" t="s">
        <v>1904</v>
      </c>
      <c r="E39" s="240"/>
      <c r="F39" s="160" t="s">
        <v>550</v>
      </c>
      <c r="G39" s="240" t="s">
        <v>551</v>
      </c>
      <c r="H39" s="271">
        <v>8</v>
      </c>
      <c r="I39" s="271">
        <v>0</v>
      </c>
      <c r="J39" s="272">
        <v>2</v>
      </c>
      <c r="K39" s="272">
        <v>0</v>
      </c>
      <c r="L39" s="271">
        <v>0</v>
      </c>
      <c r="M39" s="240" t="s">
        <v>1322</v>
      </c>
      <c r="N39" s="271">
        <v>0</v>
      </c>
      <c r="O39" s="240">
        <v>1.1000000000000001</v>
      </c>
      <c r="P39" s="240">
        <v>2.2000000000000002</v>
      </c>
      <c r="Q39" s="240" t="s">
        <v>1783</v>
      </c>
      <c r="R39" s="240" t="s">
        <v>798</v>
      </c>
      <c r="S39" s="240">
        <v>1</v>
      </c>
      <c r="T39" s="240">
        <v>2</v>
      </c>
      <c r="U39" s="240" t="s">
        <v>1784</v>
      </c>
      <c r="V39" s="272">
        <v>1.1000000000000001</v>
      </c>
      <c r="W39" s="240">
        <v>0</v>
      </c>
      <c r="X39" s="272">
        <v>1.1000000000000001</v>
      </c>
      <c r="Y39" s="23" t="s">
        <v>767</v>
      </c>
      <c r="Z39" s="245">
        <v>1066505003795</v>
      </c>
      <c r="AA39" s="6" t="s">
        <v>1796</v>
      </c>
      <c r="AB39" s="238" t="s">
        <v>20</v>
      </c>
      <c r="AC39" s="27" t="s">
        <v>1905</v>
      </c>
      <c r="AD39" s="238"/>
      <c r="AE39" s="238"/>
      <c r="AF39" s="238"/>
    </row>
    <row r="40" spans="1:32" ht="77.25" customHeight="1" x14ac:dyDescent="0.25">
      <c r="A40" s="160">
        <v>33</v>
      </c>
      <c r="B40" s="27" t="s">
        <v>1906</v>
      </c>
      <c r="C40" s="160" t="s">
        <v>1907</v>
      </c>
      <c r="D40" s="240" t="s">
        <v>1908</v>
      </c>
      <c r="E40" s="240"/>
      <c r="F40" s="240" t="s">
        <v>550</v>
      </c>
      <c r="G40" s="240" t="s">
        <v>551</v>
      </c>
      <c r="H40" s="238">
        <v>10</v>
      </c>
      <c r="I40" s="271">
        <v>0</v>
      </c>
      <c r="J40" s="240">
        <v>3</v>
      </c>
      <c r="K40" s="240">
        <v>0</v>
      </c>
      <c r="L40" s="271">
        <v>0</v>
      </c>
      <c r="M40" s="240" t="s">
        <v>1322</v>
      </c>
      <c r="N40" s="271">
        <v>0</v>
      </c>
      <c r="O40" s="240">
        <v>1.1000000000000001</v>
      </c>
      <c r="P40" s="240">
        <v>3.3</v>
      </c>
      <c r="Q40" s="240" t="s">
        <v>1783</v>
      </c>
      <c r="R40" s="240" t="s">
        <v>3269</v>
      </c>
      <c r="S40" s="240">
        <v>1</v>
      </c>
      <c r="T40" s="240">
        <v>3</v>
      </c>
      <c r="U40" s="240" t="s">
        <v>1784</v>
      </c>
      <c r="V40" s="272">
        <v>1.1000000000000001</v>
      </c>
      <c r="W40" s="240">
        <v>0</v>
      </c>
      <c r="X40" s="272">
        <v>1.1000000000000001</v>
      </c>
      <c r="Y40" s="298" t="s">
        <v>3562</v>
      </c>
      <c r="Z40" s="28">
        <v>1246500005784</v>
      </c>
      <c r="AA40" s="239" t="s">
        <v>1833</v>
      </c>
      <c r="AB40" s="238" t="s">
        <v>20</v>
      </c>
      <c r="AC40" s="27" t="s">
        <v>1909</v>
      </c>
      <c r="AD40" s="238"/>
      <c r="AE40" s="6" t="s">
        <v>3266</v>
      </c>
      <c r="AF40" s="238"/>
    </row>
    <row r="41" spans="1:32" ht="73.5" customHeight="1" x14ac:dyDescent="0.25">
      <c r="A41" s="160">
        <v>34</v>
      </c>
      <c r="B41" s="27" t="s">
        <v>1910</v>
      </c>
      <c r="C41" s="160" t="s">
        <v>1911</v>
      </c>
      <c r="D41" s="240" t="s">
        <v>1912</v>
      </c>
      <c r="E41" s="240"/>
      <c r="F41" s="160" t="s">
        <v>550</v>
      </c>
      <c r="G41" s="240" t="s">
        <v>551</v>
      </c>
      <c r="H41" s="271">
        <v>8</v>
      </c>
      <c r="I41" s="271">
        <v>0</v>
      </c>
      <c r="J41" s="272">
        <v>2</v>
      </c>
      <c r="K41" s="272">
        <v>0</v>
      </c>
      <c r="L41" s="271">
        <v>0</v>
      </c>
      <c r="M41" s="240" t="s">
        <v>1322</v>
      </c>
      <c r="N41" s="271">
        <v>0</v>
      </c>
      <c r="O41" s="240">
        <v>1.1000000000000001</v>
      </c>
      <c r="P41" s="240">
        <v>2.2000000000000002</v>
      </c>
      <c r="Q41" s="240" t="s">
        <v>1783</v>
      </c>
      <c r="R41" s="240" t="s">
        <v>3269</v>
      </c>
      <c r="S41" s="240">
        <v>1</v>
      </c>
      <c r="T41" s="240">
        <v>2</v>
      </c>
      <c r="U41" s="240" t="s">
        <v>1784</v>
      </c>
      <c r="V41" s="272">
        <v>1.1000000000000001</v>
      </c>
      <c r="W41" s="240">
        <v>0</v>
      </c>
      <c r="X41" s="272">
        <v>1.1000000000000001</v>
      </c>
      <c r="Y41" s="23" t="s">
        <v>767</v>
      </c>
      <c r="Z41" s="245">
        <v>1066505003795</v>
      </c>
      <c r="AA41" s="6" t="s">
        <v>1796</v>
      </c>
      <c r="AB41" s="238" t="s">
        <v>20</v>
      </c>
      <c r="AC41" s="27" t="s">
        <v>1913</v>
      </c>
      <c r="AD41" s="238"/>
      <c r="AE41" s="6" t="s">
        <v>3266</v>
      </c>
      <c r="AF41" s="238"/>
    </row>
    <row r="42" spans="1:32" ht="90" customHeight="1" x14ac:dyDescent="0.25">
      <c r="A42" s="160">
        <v>35</v>
      </c>
      <c r="B42" s="27" t="s">
        <v>3270</v>
      </c>
      <c r="C42" s="160" t="s">
        <v>1915</v>
      </c>
      <c r="D42" s="240" t="s">
        <v>1916</v>
      </c>
      <c r="E42" s="240"/>
      <c r="F42" s="160" t="s">
        <v>550</v>
      </c>
      <c r="G42" s="240" t="s">
        <v>551</v>
      </c>
      <c r="H42" s="238">
        <v>6</v>
      </c>
      <c r="I42" s="271">
        <v>0</v>
      </c>
      <c r="J42" s="240">
        <v>1</v>
      </c>
      <c r="K42" s="240">
        <v>0</v>
      </c>
      <c r="L42" s="271">
        <v>0</v>
      </c>
      <c r="M42" s="240" t="s">
        <v>1322</v>
      </c>
      <c r="N42" s="271">
        <v>0</v>
      </c>
      <c r="O42" s="240">
        <v>1.1000000000000001</v>
      </c>
      <c r="P42" s="240">
        <v>1.1000000000000001</v>
      </c>
      <c r="Q42" s="240" t="s">
        <v>1783</v>
      </c>
      <c r="R42" s="240" t="s">
        <v>3269</v>
      </c>
      <c r="S42" s="240">
        <v>1</v>
      </c>
      <c r="T42" s="240">
        <v>1</v>
      </c>
      <c r="U42" s="240" t="s">
        <v>1784</v>
      </c>
      <c r="V42" s="272">
        <v>1.1000000000000001</v>
      </c>
      <c r="W42" s="240">
        <v>0</v>
      </c>
      <c r="X42" s="272">
        <v>1.1000000000000001</v>
      </c>
      <c r="Y42" s="298" t="s">
        <v>3562</v>
      </c>
      <c r="Z42" s="28">
        <v>1246500005784</v>
      </c>
      <c r="AA42" s="239" t="s">
        <v>1833</v>
      </c>
      <c r="AB42" s="238" t="s">
        <v>20</v>
      </c>
      <c r="AC42" s="27" t="s">
        <v>1914</v>
      </c>
      <c r="AD42" s="238"/>
      <c r="AE42" s="6" t="s">
        <v>3266</v>
      </c>
      <c r="AF42" s="238"/>
    </row>
    <row r="43" spans="1:32" ht="90" customHeight="1" x14ac:dyDescent="0.25">
      <c r="A43" s="160">
        <v>36</v>
      </c>
      <c r="B43" s="27" t="s">
        <v>3271</v>
      </c>
      <c r="C43" s="160" t="s">
        <v>1918</v>
      </c>
      <c r="D43" s="240" t="s">
        <v>1919</v>
      </c>
      <c r="E43" s="240"/>
      <c r="F43" s="240" t="s">
        <v>550</v>
      </c>
      <c r="G43" s="240" t="s">
        <v>551</v>
      </c>
      <c r="H43" s="238">
        <v>10</v>
      </c>
      <c r="I43" s="271">
        <v>0</v>
      </c>
      <c r="J43" s="240">
        <v>3</v>
      </c>
      <c r="K43" s="238">
        <v>0</v>
      </c>
      <c r="L43" s="271">
        <v>0</v>
      </c>
      <c r="M43" s="240" t="s">
        <v>1322</v>
      </c>
      <c r="N43" s="271">
        <v>0</v>
      </c>
      <c r="O43" s="240">
        <v>1.1000000000000001</v>
      </c>
      <c r="P43" s="240">
        <v>3.3</v>
      </c>
      <c r="Q43" s="240" t="s">
        <v>3272</v>
      </c>
      <c r="R43" s="240" t="s">
        <v>3269</v>
      </c>
      <c r="S43" s="238">
        <v>1</v>
      </c>
      <c r="T43" s="238">
        <v>3</v>
      </c>
      <c r="U43" s="240" t="s">
        <v>1784</v>
      </c>
      <c r="V43" s="238">
        <v>1.1000000000000001</v>
      </c>
      <c r="W43" s="238">
        <v>0</v>
      </c>
      <c r="X43" s="238">
        <v>1.1000000000000001</v>
      </c>
      <c r="Y43" s="298" t="s">
        <v>3562</v>
      </c>
      <c r="Z43" s="28">
        <v>1246500005784</v>
      </c>
      <c r="AA43" s="239" t="s">
        <v>1833</v>
      </c>
      <c r="AB43" s="238" t="s">
        <v>20</v>
      </c>
      <c r="AC43" s="27" t="s">
        <v>1917</v>
      </c>
      <c r="AD43" s="238"/>
      <c r="AE43" s="6" t="s">
        <v>3266</v>
      </c>
      <c r="AF43" s="238"/>
    </row>
    <row r="44" spans="1:32" ht="30" x14ac:dyDescent="0.25">
      <c r="A44" s="160">
        <v>37</v>
      </c>
      <c r="B44" s="27" t="s">
        <v>3273</v>
      </c>
      <c r="C44" s="160" t="s">
        <v>1921</v>
      </c>
      <c r="D44" s="277" t="s">
        <v>1922</v>
      </c>
      <c r="E44" s="277"/>
      <c r="F44" s="160" t="s">
        <v>550</v>
      </c>
      <c r="G44" s="277" t="s">
        <v>551</v>
      </c>
      <c r="H44" s="275">
        <v>8</v>
      </c>
      <c r="I44" s="275">
        <v>0</v>
      </c>
      <c r="J44" s="277">
        <v>2</v>
      </c>
      <c r="K44" s="277">
        <v>1</v>
      </c>
      <c r="L44" s="275">
        <v>0</v>
      </c>
      <c r="M44" s="277" t="s">
        <v>1322</v>
      </c>
      <c r="N44" s="277" t="s">
        <v>1784</v>
      </c>
      <c r="O44" s="277">
        <v>1.1000000000000001</v>
      </c>
      <c r="P44" s="277">
        <v>3.3</v>
      </c>
      <c r="Q44" s="277" t="s">
        <v>1783</v>
      </c>
      <c r="R44" s="277" t="s">
        <v>798</v>
      </c>
      <c r="S44" s="277">
        <v>1</v>
      </c>
      <c r="T44" s="277">
        <v>3</v>
      </c>
      <c r="U44" s="277" t="s">
        <v>1784</v>
      </c>
      <c r="V44" s="277">
        <v>0</v>
      </c>
      <c r="W44" s="277">
        <v>1.1000000000000001</v>
      </c>
      <c r="X44" s="275">
        <v>0</v>
      </c>
      <c r="Y44" s="276" t="s">
        <v>3532</v>
      </c>
      <c r="Z44" s="28">
        <v>1236500005191</v>
      </c>
      <c r="AA44" s="276" t="s">
        <v>3531</v>
      </c>
      <c r="AB44" s="275" t="s">
        <v>20</v>
      </c>
      <c r="AC44" s="27" t="s">
        <v>1920</v>
      </c>
      <c r="AD44" s="238"/>
      <c r="AE44" s="238"/>
      <c r="AF44" s="238"/>
    </row>
    <row r="45" spans="1:32" ht="75" x14ac:dyDescent="0.25">
      <c r="A45" s="160">
        <v>38</v>
      </c>
      <c r="B45" s="27" t="s">
        <v>1923</v>
      </c>
      <c r="C45" s="160" t="s">
        <v>3274</v>
      </c>
      <c r="D45" s="240" t="s">
        <v>1904</v>
      </c>
      <c r="E45" s="240"/>
      <c r="F45" s="160" t="s">
        <v>550</v>
      </c>
      <c r="G45" s="240" t="s">
        <v>551</v>
      </c>
      <c r="H45" s="271">
        <v>6</v>
      </c>
      <c r="I45" s="271">
        <v>0</v>
      </c>
      <c r="J45" s="240">
        <v>1</v>
      </c>
      <c r="K45" s="240">
        <v>0</v>
      </c>
      <c r="L45" s="271">
        <v>0</v>
      </c>
      <c r="M45" s="240" t="s">
        <v>1322</v>
      </c>
      <c r="N45" s="271">
        <v>0</v>
      </c>
      <c r="O45" s="240">
        <v>1.1000000000000001</v>
      </c>
      <c r="P45" s="240">
        <v>1.1000000000000001</v>
      </c>
      <c r="Q45" s="240" t="s">
        <v>3272</v>
      </c>
      <c r="R45" s="240" t="s">
        <v>3269</v>
      </c>
      <c r="S45" s="240">
        <v>1</v>
      </c>
      <c r="T45" s="240">
        <v>1</v>
      </c>
      <c r="U45" s="240" t="s">
        <v>1784</v>
      </c>
      <c r="V45" s="271">
        <v>1.1000000000000001</v>
      </c>
      <c r="W45" s="240">
        <v>0</v>
      </c>
      <c r="X45" s="238">
        <v>1.1000000000000001</v>
      </c>
      <c r="Y45" s="298" t="s">
        <v>3562</v>
      </c>
      <c r="Z45" s="28">
        <v>1246500005784</v>
      </c>
      <c r="AA45" s="239" t="s">
        <v>1812</v>
      </c>
      <c r="AB45" s="238" t="s">
        <v>20</v>
      </c>
      <c r="AC45" s="27" t="s">
        <v>1926</v>
      </c>
      <c r="AD45" s="238"/>
      <c r="AE45" s="6" t="s">
        <v>3266</v>
      </c>
      <c r="AF45" s="238"/>
    </row>
    <row r="46" spans="1:32" ht="75" x14ac:dyDescent="0.25">
      <c r="A46" s="160">
        <v>39</v>
      </c>
      <c r="B46" s="27" t="s">
        <v>1927</v>
      </c>
      <c r="C46" s="160" t="s">
        <v>1924</v>
      </c>
      <c r="D46" s="240" t="s">
        <v>1925</v>
      </c>
      <c r="E46" s="240"/>
      <c r="F46" s="160" t="s">
        <v>550</v>
      </c>
      <c r="G46" s="240" t="s">
        <v>551</v>
      </c>
      <c r="H46" s="271">
        <v>8</v>
      </c>
      <c r="I46" s="271">
        <v>0</v>
      </c>
      <c r="J46" s="240">
        <v>2</v>
      </c>
      <c r="K46" s="240">
        <v>0</v>
      </c>
      <c r="L46" s="271">
        <v>0</v>
      </c>
      <c r="M46" s="240" t="s">
        <v>1322</v>
      </c>
      <c r="N46" s="271">
        <v>0</v>
      </c>
      <c r="O46" s="240">
        <v>1.1000000000000001</v>
      </c>
      <c r="P46" s="240">
        <v>2.2000000000000002</v>
      </c>
      <c r="Q46" s="240" t="s">
        <v>3272</v>
      </c>
      <c r="R46" s="240" t="s">
        <v>3269</v>
      </c>
      <c r="S46" s="240">
        <v>1</v>
      </c>
      <c r="T46" s="240">
        <v>2</v>
      </c>
      <c r="U46" s="240" t="s">
        <v>1784</v>
      </c>
      <c r="V46" s="272">
        <v>1.1000000000000001</v>
      </c>
      <c r="W46" s="240">
        <v>0</v>
      </c>
      <c r="X46" s="238">
        <v>1.1000000000000001</v>
      </c>
      <c r="Y46" s="298" t="s">
        <v>3562</v>
      </c>
      <c r="Z46" s="28">
        <v>1246500005784</v>
      </c>
      <c r="AA46" s="239" t="s">
        <v>1812</v>
      </c>
      <c r="AB46" s="238" t="s">
        <v>20</v>
      </c>
      <c r="AC46" s="27" t="s">
        <v>1928</v>
      </c>
      <c r="AD46" s="238"/>
      <c r="AE46" s="6" t="s">
        <v>3266</v>
      </c>
      <c r="AF46" s="238"/>
    </row>
    <row r="47" spans="1:32" ht="45" x14ac:dyDescent="0.25">
      <c r="A47" s="160">
        <v>40</v>
      </c>
      <c r="B47" s="27" t="s">
        <v>1929</v>
      </c>
      <c r="C47" s="160" t="s">
        <v>1930</v>
      </c>
      <c r="D47" s="240" t="s">
        <v>1931</v>
      </c>
      <c r="E47" s="240"/>
      <c r="F47" s="160" t="s">
        <v>550</v>
      </c>
      <c r="G47" s="240" t="s">
        <v>551</v>
      </c>
      <c r="H47" s="238">
        <v>10</v>
      </c>
      <c r="I47" s="271">
        <v>0</v>
      </c>
      <c r="J47" s="240">
        <v>2</v>
      </c>
      <c r="K47" s="240">
        <v>1</v>
      </c>
      <c r="L47" s="271">
        <v>0</v>
      </c>
      <c r="M47" s="240" t="s">
        <v>1322</v>
      </c>
      <c r="N47" s="240" t="s">
        <v>1784</v>
      </c>
      <c r="O47" s="240">
        <v>1.1000000000000001</v>
      </c>
      <c r="P47" s="240">
        <v>3.3</v>
      </c>
      <c r="Q47" s="240" t="s">
        <v>1783</v>
      </c>
      <c r="R47" s="240" t="s">
        <v>798</v>
      </c>
      <c r="S47" s="240">
        <v>1</v>
      </c>
      <c r="T47" s="240">
        <v>3</v>
      </c>
      <c r="U47" s="240" t="s">
        <v>1784</v>
      </c>
      <c r="V47" s="240">
        <v>0</v>
      </c>
      <c r="W47" s="240">
        <v>1.1000000000000001</v>
      </c>
      <c r="X47" s="238">
        <v>0</v>
      </c>
      <c r="Y47" s="165" t="s">
        <v>3523</v>
      </c>
      <c r="Z47" s="247">
        <v>1226500005720</v>
      </c>
      <c r="AA47" s="244" t="s">
        <v>1785</v>
      </c>
      <c r="AB47" s="238" t="s">
        <v>20</v>
      </c>
      <c r="AC47" s="27" t="s">
        <v>1932</v>
      </c>
      <c r="AD47" s="238"/>
      <c r="AE47" s="238"/>
      <c r="AF47" s="238"/>
    </row>
    <row r="48" spans="1:32" ht="45" x14ac:dyDescent="0.25">
      <c r="A48" s="160">
        <v>41</v>
      </c>
      <c r="B48" s="27" t="s">
        <v>1933</v>
      </c>
      <c r="C48" s="160" t="s">
        <v>1934</v>
      </c>
      <c r="D48" s="240" t="s">
        <v>1935</v>
      </c>
      <c r="E48" s="240"/>
      <c r="F48" s="240" t="s">
        <v>550</v>
      </c>
      <c r="G48" s="240" t="s">
        <v>551</v>
      </c>
      <c r="H48" s="238">
        <v>12</v>
      </c>
      <c r="I48" s="271">
        <v>0</v>
      </c>
      <c r="J48" s="240">
        <v>3</v>
      </c>
      <c r="K48" s="240">
        <v>1</v>
      </c>
      <c r="L48" s="271">
        <v>0</v>
      </c>
      <c r="M48" s="240" t="s">
        <v>1322</v>
      </c>
      <c r="N48" s="240" t="s">
        <v>1784</v>
      </c>
      <c r="O48" s="240">
        <v>1.1000000000000001</v>
      </c>
      <c r="P48" s="240">
        <v>4.4000000000000004</v>
      </c>
      <c r="Q48" s="240" t="s">
        <v>1783</v>
      </c>
      <c r="R48" s="240" t="s">
        <v>798</v>
      </c>
      <c r="S48" s="240">
        <v>1</v>
      </c>
      <c r="T48" s="240">
        <v>4</v>
      </c>
      <c r="U48" s="240" t="s">
        <v>1784</v>
      </c>
      <c r="V48" s="240">
        <v>0</v>
      </c>
      <c r="W48" s="240">
        <v>1.1000000000000001</v>
      </c>
      <c r="X48" s="238">
        <v>0</v>
      </c>
      <c r="Y48" s="23" t="s">
        <v>767</v>
      </c>
      <c r="Z48" s="245">
        <v>1066505003795</v>
      </c>
      <c r="AA48" s="6" t="s">
        <v>1796</v>
      </c>
      <c r="AB48" s="238" t="s">
        <v>20</v>
      </c>
      <c r="AC48" s="27" t="s">
        <v>1936</v>
      </c>
      <c r="AD48" s="238"/>
      <c r="AE48" s="238"/>
      <c r="AF48" s="238"/>
    </row>
    <row r="49" spans="1:32" ht="45" x14ac:dyDescent="0.25">
      <c r="A49" s="160">
        <v>42</v>
      </c>
      <c r="B49" s="27" t="s">
        <v>1937</v>
      </c>
      <c r="C49" s="160" t="s">
        <v>1938</v>
      </c>
      <c r="D49" s="240" t="s">
        <v>1939</v>
      </c>
      <c r="E49" s="240"/>
      <c r="F49" s="160" t="s">
        <v>550</v>
      </c>
      <c r="G49" s="240" t="s">
        <v>551</v>
      </c>
      <c r="H49" s="238">
        <v>8</v>
      </c>
      <c r="I49" s="271">
        <v>0</v>
      </c>
      <c r="J49" s="240">
        <v>2</v>
      </c>
      <c r="K49" s="240">
        <v>1</v>
      </c>
      <c r="L49" s="271">
        <v>0</v>
      </c>
      <c r="M49" s="240" t="s">
        <v>1322</v>
      </c>
      <c r="N49" s="240" t="s">
        <v>1784</v>
      </c>
      <c r="O49" s="240">
        <v>1.1000000000000001</v>
      </c>
      <c r="P49" s="240">
        <v>3.3</v>
      </c>
      <c r="Q49" s="240" t="s">
        <v>1783</v>
      </c>
      <c r="R49" s="240" t="s">
        <v>798</v>
      </c>
      <c r="S49" s="240">
        <v>1</v>
      </c>
      <c r="T49" s="240">
        <v>3</v>
      </c>
      <c r="U49" s="240" t="s">
        <v>1784</v>
      </c>
      <c r="V49" s="240">
        <v>0</v>
      </c>
      <c r="W49" s="240">
        <v>1.1000000000000001</v>
      </c>
      <c r="X49" s="238">
        <v>0</v>
      </c>
      <c r="Y49" s="298" t="s">
        <v>3562</v>
      </c>
      <c r="Z49" s="28">
        <v>1246500005784</v>
      </c>
      <c r="AA49" s="239" t="s">
        <v>1833</v>
      </c>
      <c r="AB49" s="238" t="s">
        <v>20</v>
      </c>
      <c r="AC49" s="27" t="s">
        <v>1940</v>
      </c>
      <c r="AD49" s="238"/>
      <c r="AE49" s="238"/>
      <c r="AF49" s="238"/>
    </row>
    <row r="50" spans="1:32" ht="45" x14ac:dyDescent="0.25">
      <c r="A50" s="160">
        <v>43</v>
      </c>
      <c r="B50" s="27" t="s">
        <v>1941</v>
      </c>
      <c r="C50" s="160" t="s">
        <v>1934</v>
      </c>
      <c r="D50" s="240" t="s">
        <v>1935</v>
      </c>
      <c r="E50" s="240"/>
      <c r="F50" s="160" t="s">
        <v>550</v>
      </c>
      <c r="G50" s="240" t="s">
        <v>551</v>
      </c>
      <c r="H50" s="238">
        <v>6</v>
      </c>
      <c r="I50" s="271">
        <v>0</v>
      </c>
      <c r="J50" s="240">
        <v>1</v>
      </c>
      <c r="K50" s="240">
        <v>1</v>
      </c>
      <c r="L50" s="271">
        <v>0</v>
      </c>
      <c r="M50" s="240" t="s">
        <v>1322</v>
      </c>
      <c r="N50" s="240" t="s">
        <v>1784</v>
      </c>
      <c r="O50" s="240">
        <v>1.1000000000000001</v>
      </c>
      <c r="P50" s="240">
        <v>2.2000000000000002</v>
      </c>
      <c r="Q50" s="240" t="s">
        <v>1783</v>
      </c>
      <c r="R50" s="240" t="s">
        <v>798</v>
      </c>
      <c r="S50" s="240">
        <v>1</v>
      </c>
      <c r="T50" s="240">
        <v>2</v>
      </c>
      <c r="U50" s="240" t="s">
        <v>1784</v>
      </c>
      <c r="V50" s="240">
        <v>0</v>
      </c>
      <c r="W50" s="240">
        <v>1.1000000000000001</v>
      </c>
      <c r="X50" s="238">
        <v>0</v>
      </c>
      <c r="Y50" s="23" t="s">
        <v>767</v>
      </c>
      <c r="Z50" s="245">
        <v>1066505003795</v>
      </c>
      <c r="AA50" s="6" t="s">
        <v>1796</v>
      </c>
      <c r="AB50" s="238" t="s">
        <v>20</v>
      </c>
      <c r="AC50" s="27" t="s">
        <v>1942</v>
      </c>
      <c r="AD50" s="238"/>
      <c r="AE50" s="238"/>
      <c r="AF50" s="238"/>
    </row>
    <row r="51" spans="1:32" ht="45" x14ac:dyDescent="0.25">
      <c r="A51" s="160">
        <v>44</v>
      </c>
      <c r="B51" s="27" t="s">
        <v>1943</v>
      </c>
      <c r="C51" s="160" t="s">
        <v>1944</v>
      </c>
      <c r="D51" s="240" t="s">
        <v>1945</v>
      </c>
      <c r="E51" s="240"/>
      <c r="F51" s="160" t="s">
        <v>550</v>
      </c>
      <c r="G51" s="240" t="s">
        <v>551</v>
      </c>
      <c r="H51" s="238">
        <v>8</v>
      </c>
      <c r="I51" s="271">
        <v>0</v>
      </c>
      <c r="J51" s="240">
        <v>2</v>
      </c>
      <c r="K51" s="240">
        <v>1</v>
      </c>
      <c r="L51" s="271">
        <v>0</v>
      </c>
      <c r="M51" s="240" t="s">
        <v>1322</v>
      </c>
      <c r="N51" s="240" t="s">
        <v>1784</v>
      </c>
      <c r="O51" s="240">
        <v>1.1000000000000001</v>
      </c>
      <c r="P51" s="240">
        <v>3.3</v>
      </c>
      <c r="Q51" s="240" t="s">
        <v>1783</v>
      </c>
      <c r="R51" s="240" t="s">
        <v>798</v>
      </c>
      <c r="S51" s="240">
        <v>1</v>
      </c>
      <c r="T51" s="240">
        <v>3</v>
      </c>
      <c r="U51" s="240" t="s">
        <v>1784</v>
      </c>
      <c r="V51" s="240">
        <v>0</v>
      </c>
      <c r="W51" s="240">
        <v>1.1000000000000001</v>
      </c>
      <c r="X51" s="238">
        <v>0</v>
      </c>
      <c r="Y51" s="165" t="s">
        <v>3523</v>
      </c>
      <c r="Z51" s="247">
        <v>1226500005720</v>
      </c>
      <c r="AA51" s="244" t="s">
        <v>1785</v>
      </c>
      <c r="AB51" s="238" t="s">
        <v>20</v>
      </c>
      <c r="AC51" s="27" t="s">
        <v>1946</v>
      </c>
      <c r="AD51" s="238"/>
      <c r="AE51" s="238"/>
      <c r="AF51" s="238"/>
    </row>
    <row r="52" spans="1:32" ht="60" x14ac:dyDescent="0.25">
      <c r="A52" s="160">
        <v>45</v>
      </c>
      <c r="B52" s="27" t="s">
        <v>1947</v>
      </c>
      <c r="C52" s="160" t="s">
        <v>1948</v>
      </c>
      <c r="D52" s="240" t="s">
        <v>1949</v>
      </c>
      <c r="E52" s="240"/>
      <c r="F52" s="160" t="s">
        <v>550</v>
      </c>
      <c r="G52" s="240" t="s">
        <v>551</v>
      </c>
      <c r="H52" s="238">
        <v>8</v>
      </c>
      <c r="I52" s="271">
        <v>0</v>
      </c>
      <c r="J52" s="240">
        <v>2</v>
      </c>
      <c r="K52" s="240">
        <v>1</v>
      </c>
      <c r="L52" s="271">
        <v>0</v>
      </c>
      <c r="M52" s="240" t="s">
        <v>1322</v>
      </c>
      <c r="N52" s="240" t="s">
        <v>1784</v>
      </c>
      <c r="O52" s="240">
        <v>1.1000000000000001</v>
      </c>
      <c r="P52" s="240">
        <v>3.3</v>
      </c>
      <c r="Q52" s="240" t="s">
        <v>1783</v>
      </c>
      <c r="R52" s="240" t="s">
        <v>798</v>
      </c>
      <c r="S52" s="240">
        <v>1</v>
      </c>
      <c r="T52" s="240">
        <v>3</v>
      </c>
      <c r="U52" s="240" t="s">
        <v>1784</v>
      </c>
      <c r="V52" s="240">
        <v>0</v>
      </c>
      <c r="W52" s="240">
        <v>1.1000000000000001</v>
      </c>
      <c r="X52" s="238">
        <v>0</v>
      </c>
      <c r="Y52" s="298" t="s">
        <v>3562</v>
      </c>
      <c r="Z52" s="28">
        <v>1246500005784</v>
      </c>
      <c r="AA52" s="276" t="s">
        <v>1833</v>
      </c>
      <c r="AB52" s="238" t="s">
        <v>20</v>
      </c>
      <c r="AC52" s="27" t="s">
        <v>1950</v>
      </c>
      <c r="AD52" s="238"/>
      <c r="AE52" s="238"/>
      <c r="AF52" s="238"/>
    </row>
    <row r="53" spans="1:32" ht="60" x14ac:dyDescent="0.25">
      <c r="A53" s="160">
        <v>46</v>
      </c>
      <c r="B53" s="27" t="s">
        <v>1951</v>
      </c>
      <c r="C53" s="160" t="s">
        <v>1952</v>
      </c>
      <c r="D53" s="240" t="s">
        <v>1953</v>
      </c>
      <c r="E53" s="240"/>
      <c r="F53" s="160" t="s">
        <v>550</v>
      </c>
      <c r="G53" s="240" t="s">
        <v>551</v>
      </c>
      <c r="H53" s="271">
        <v>8</v>
      </c>
      <c r="I53" s="271">
        <v>0</v>
      </c>
      <c r="J53" s="272">
        <v>2</v>
      </c>
      <c r="K53" s="272">
        <v>1</v>
      </c>
      <c r="L53" s="271">
        <v>0</v>
      </c>
      <c r="M53" s="240" t="s">
        <v>1322</v>
      </c>
      <c r="N53" s="240" t="s">
        <v>1784</v>
      </c>
      <c r="O53" s="240">
        <v>1.1000000000000001</v>
      </c>
      <c r="P53" s="240">
        <v>3.3</v>
      </c>
      <c r="Q53" s="240" t="s">
        <v>1783</v>
      </c>
      <c r="R53" s="240" t="s">
        <v>798</v>
      </c>
      <c r="S53" s="240">
        <v>1</v>
      </c>
      <c r="T53" s="240">
        <v>3</v>
      </c>
      <c r="U53" s="240" t="s">
        <v>1784</v>
      </c>
      <c r="V53" s="240">
        <v>0</v>
      </c>
      <c r="W53" s="240">
        <v>1.1000000000000001</v>
      </c>
      <c r="X53" s="238">
        <v>0</v>
      </c>
      <c r="Y53" s="298" t="s">
        <v>3562</v>
      </c>
      <c r="Z53" s="28">
        <v>1246500005784</v>
      </c>
      <c r="AA53" s="239" t="s">
        <v>1833</v>
      </c>
      <c r="AB53" s="238" t="s">
        <v>20</v>
      </c>
      <c r="AC53" s="27" t="s">
        <v>1954</v>
      </c>
      <c r="AD53" s="238"/>
      <c r="AE53" s="238"/>
      <c r="AF53" s="238"/>
    </row>
    <row r="54" spans="1:32" ht="60" x14ac:dyDescent="0.25">
      <c r="A54" s="160">
        <v>47</v>
      </c>
      <c r="B54" s="27" t="s">
        <v>1955</v>
      </c>
      <c r="C54" s="160" t="s">
        <v>1956</v>
      </c>
      <c r="D54" s="240" t="s">
        <v>1957</v>
      </c>
      <c r="E54" s="240"/>
      <c r="F54" s="160" t="s">
        <v>550</v>
      </c>
      <c r="G54" s="240" t="s">
        <v>551</v>
      </c>
      <c r="H54" s="271">
        <v>8</v>
      </c>
      <c r="I54" s="271">
        <v>0</v>
      </c>
      <c r="J54" s="272">
        <v>2</v>
      </c>
      <c r="K54" s="272">
        <v>1</v>
      </c>
      <c r="L54" s="271">
        <v>0</v>
      </c>
      <c r="M54" s="240" t="s">
        <v>1322</v>
      </c>
      <c r="N54" s="240" t="s">
        <v>1784</v>
      </c>
      <c r="O54" s="240">
        <v>1.1000000000000001</v>
      </c>
      <c r="P54" s="240">
        <v>3.3</v>
      </c>
      <c r="Q54" s="240" t="s">
        <v>1783</v>
      </c>
      <c r="R54" s="240" t="s">
        <v>798</v>
      </c>
      <c r="S54" s="240">
        <v>1</v>
      </c>
      <c r="T54" s="240">
        <v>3</v>
      </c>
      <c r="U54" s="240" t="s">
        <v>1784</v>
      </c>
      <c r="V54" s="240">
        <v>0</v>
      </c>
      <c r="W54" s="240">
        <v>1.1000000000000001</v>
      </c>
      <c r="X54" s="238">
        <v>0</v>
      </c>
      <c r="Y54" s="298" t="s">
        <v>3562</v>
      </c>
      <c r="Z54" s="28">
        <v>1246500005784</v>
      </c>
      <c r="AA54" s="276" t="s">
        <v>1833</v>
      </c>
      <c r="AB54" s="238" t="s">
        <v>20</v>
      </c>
      <c r="AC54" s="27" t="s">
        <v>1958</v>
      </c>
      <c r="AD54" s="238"/>
      <c r="AE54" s="238"/>
      <c r="AF54" s="238"/>
    </row>
    <row r="55" spans="1:32" ht="60" x14ac:dyDescent="0.25">
      <c r="A55" s="160">
        <v>48</v>
      </c>
      <c r="B55" s="27" t="s">
        <v>1959</v>
      </c>
      <c r="C55" s="160" t="s">
        <v>3275</v>
      </c>
      <c r="D55" s="240" t="s">
        <v>3276</v>
      </c>
      <c r="E55" s="240"/>
      <c r="F55" s="160" t="s">
        <v>550</v>
      </c>
      <c r="G55" s="240" t="s">
        <v>551</v>
      </c>
      <c r="H55" s="271">
        <v>8</v>
      </c>
      <c r="I55" s="271">
        <v>0</v>
      </c>
      <c r="J55" s="272">
        <v>2</v>
      </c>
      <c r="K55" s="272">
        <v>1</v>
      </c>
      <c r="L55" s="271">
        <v>0</v>
      </c>
      <c r="M55" s="240" t="s">
        <v>1322</v>
      </c>
      <c r="N55" s="240" t="s">
        <v>1784</v>
      </c>
      <c r="O55" s="240">
        <v>1.1000000000000001</v>
      </c>
      <c r="P55" s="240">
        <v>3.3</v>
      </c>
      <c r="Q55" s="240" t="s">
        <v>1783</v>
      </c>
      <c r="R55" s="240" t="s">
        <v>798</v>
      </c>
      <c r="S55" s="240">
        <v>1</v>
      </c>
      <c r="T55" s="240">
        <v>3</v>
      </c>
      <c r="U55" s="240" t="s">
        <v>1784</v>
      </c>
      <c r="V55" s="240">
        <v>0</v>
      </c>
      <c r="W55" s="240">
        <v>1.1000000000000001</v>
      </c>
      <c r="X55" s="238">
        <v>0</v>
      </c>
      <c r="Y55" s="298" t="s">
        <v>3562</v>
      </c>
      <c r="Z55" s="28">
        <v>1246500005784</v>
      </c>
      <c r="AA55" s="239" t="s">
        <v>1799</v>
      </c>
      <c r="AB55" s="238" t="s">
        <v>20</v>
      </c>
      <c r="AC55" s="27" t="s">
        <v>1959</v>
      </c>
      <c r="AD55" s="238"/>
      <c r="AE55" s="238"/>
      <c r="AF55" s="238"/>
    </row>
    <row r="56" spans="1:32" ht="45" x14ac:dyDescent="0.25">
      <c r="A56" s="160">
        <v>49</v>
      </c>
      <c r="B56" s="27" t="s">
        <v>1962</v>
      </c>
      <c r="C56" s="160" t="s">
        <v>1963</v>
      </c>
      <c r="D56" s="240" t="s">
        <v>1964</v>
      </c>
      <c r="E56" s="240"/>
      <c r="F56" s="160" t="s">
        <v>550</v>
      </c>
      <c r="G56" s="240" t="s">
        <v>551</v>
      </c>
      <c r="H56" s="238">
        <v>12</v>
      </c>
      <c r="I56" s="271">
        <v>0</v>
      </c>
      <c r="J56" s="271">
        <v>3</v>
      </c>
      <c r="K56" s="240">
        <v>1</v>
      </c>
      <c r="L56" s="271">
        <v>0</v>
      </c>
      <c r="M56" s="240" t="s">
        <v>1322</v>
      </c>
      <c r="N56" s="240" t="s">
        <v>1784</v>
      </c>
      <c r="O56" s="240">
        <v>1.1000000000000001</v>
      </c>
      <c r="P56" s="240">
        <v>4.4000000000000004</v>
      </c>
      <c r="Q56" s="240" t="s">
        <v>1783</v>
      </c>
      <c r="R56" s="240" t="s">
        <v>798</v>
      </c>
      <c r="S56" s="240">
        <v>1</v>
      </c>
      <c r="T56" s="240">
        <v>4</v>
      </c>
      <c r="U56" s="240" t="s">
        <v>1784</v>
      </c>
      <c r="V56" s="240">
        <v>0</v>
      </c>
      <c r="W56" s="240">
        <v>1.1000000000000001</v>
      </c>
      <c r="X56" s="238">
        <v>0</v>
      </c>
      <c r="Y56" s="298" t="s">
        <v>3562</v>
      </c>
      <c r="Z56" s="28">
        <v>1246500005784</v>
      </c>
      <c r="AA56" s="276" t="s">
        <v>1833</v>
      </c>
      <c r="AB56" s="238" t="s">
        <v>20</v>
      </c>
      <c r="AC56" s="27" t="s">
        <v>1962</v>
      </c>
      <c r="AD56" s="238"/>
      <c r="AE56" s="238"/>
      <c r="AF56" s="238"/>
    </row>
    <row r="57" spans="1:32" ht="75" x14ac:dyDescent="0.25">
      <c r="A57" s="160">
        <v>50</v>
      </c>
      <c r="B57" s="27" t="s">
        <v>1965</v>
      </c>
      <c r="C57" s="160" t="s">
        <v>1966</v>
      </c>
      <c r="D57" s="240" t="s">
        <v>1967</v>
      </c>
      <c r="E57" s="240"/>
      <c r="F57" s="160" t="s">
        <v>550</v>
      </c>
      <c r="G57" s="240" t="s">
        <v>551</v>
      </c>
      <c r="H57" s="238">
        <v>10</v>
      </c>
      <c r="I57" s="271">
        <v>0</v>
      </c>
      <c r="J57" s="240">
        <v>2</v>
      </c>
      <c r="K57" s="240">
        <v>0</v>
      </c>
      <c r="L57" s="272">
        <v>0</v>
      </c>
      <c r="M57" s="240" t="s">
        <v>1322</v>
      </c>
      <c r="N57" s="272">
        <v>0</v>
      </c>
      <c r="O57" s="240">
        <v>1.1000000000000001</v>
      </c>
      <c r="P57" s="240">
        <v>2.2000000000000002</v>
      </c>
      <c r="Q57" s="240" t="s">
        <v>3272</v>
      </c>
      <c r="R57" s="240" t="s">
        <v>3269</v>
      </c>
      <c r="S57" s="240">
        <v>1</v>
      </c>
      <c r="T57" s="240">
        <v>2</v>
      </c>
      <c r="U57" s="240" t="s">
        <v>1784</v>
      </c>
      <c r="V57" s="272">
        <v>1.1000000000000001</v>
      </c>
      <c r="W57" s="240">
        <v>0</v>
      </c>
      <c r="X57" s="272">
        <v>1.1000000000000001</v>
      </c>
      <c r="Y57" s="165" t="s">
        <v>3523</v>
      </c>
      <c r="Z57" s="247">
        <v>1226500005720</v>
      </c>
      <c r="AA57" s="244" t="s">
        <v>1785</v>
      </c>
      <c r="AB57" s="238" t="s">
        <v>20</v>
      </c>
      <c r="AC57" s="27" t="s">
        <v>1968</v>
      </c>
      <c r="AD57" s="238"/>
      <c r="AE57" s="238"/>
      <c r="AF57" s="238"/>
    </row>
    <row r="58" spans="1:32" ht="45" x14ac:dyDescent="0.25">
      <c r="A58" s="160">
        <v>51</v>
      </c>
      <c r="B58" s="27" t="s">
        <v>1969</v>
      </c>
      <c r="C58" s="160" t="s">
        <v>1960</v>
      </c>
      <c r="D58" s="240" t="s">
        <v>1961</v>
      </c>
      <c r="E58" s="240"/>
      <c r="F58" s="160" t="s">
        <v>550</v>
      </c>
      <c r="G58" s="240" t="s">
        <v>551</v>
      </c>
      <c r="H58" s="238">
        <v>8</v>
      </c>
      <c r="I58" s="271">
        <v>0</v>
      </c>
      <c r="J58" s="240">
        <v>2</v>
      </c>
      <c r="K58" s="240">
        <v>1</v>
      </c>
      <c r="L58" s="271">
        <v>0</v>
      </c>
      <c r="M58" s="240" t="s">
        <v>1322</v>
      </c>
      <c r="N58" s="240" t="s">
        <v>1784</v>
      </c>
      <c r="O58" s="240">
        <v>1.1000000000000001</v>
      </c>
      <c r="P58" s="240">
        <v>3.3</v>
      </c>
      <c r="Q58" s="240" t="s">
        <v>1783</v>
      </c>
      <c r="R58" s="240" t="s">
        <v>798</v>
      </c>
      <c r="S58" s="240">
        <v>1</v>
      </c>
      <c r="T58" s="240">
        <v>3</v>
      </c>
      <c r="U58" s="240" t="s">
        <v>1784</v>
      </c>
      <c r="V58" s="240">
        <v>0</v>
      </c>
      <c r="W58" s="240">
        <v>1.1000000000000001</v>
      </c>
      <c r="X58" s="238">
        <v>0</v>
      </c>
      <c r="Y58" s="298" t="s">
        <v>3562</v>
      </c>
      <c r="Z58" s="28">
        <v>1246500005784</v>
      </c>
      <c r="AA58" s="276" t="s">
        <v>1833</v>
      </c>
      <c r="AB58" s="238" t="s">
        <v>20</v>
      </c>
      <c r="AC58" s="27" t="s">
        <v>1970</v>
      </c>
      <c r="AD58" s="238"/>
      <c r="AE58" s="238"/>
      <c r="AF58" s="238"/>
    </row>
    <row r="59" spans="1:32" ht="45" x14ac:dyDescent="0.25">
      <c r="A59" s="160">
        <v>52</v>
      </c>
      <c r="B59" s="27" t="s">
        <v>1971</v>
      </c>
      <c r="C59" s="160" t="s">
        <v>1972</v>
      </c>
      <c r="D59" s="240" t="s">
        <v>1973</v>
      </c>
      <c r="E59" s="240"/>
      <c r="F59" s="160" t="s">
        <v>550</v>
      </c>
      <c r="G59" s="240" t="s">
        <v>551</v>
      </c>
      <c r="H59" s="271">
        <v>10</v>
      </c>
      <c r="I59" s="271">
        <v>0</v>
      </c>
      <c r="J59" s="272">
        <v>2</v>
      </c>
      <c r="K59" s="272">
        <v>1</v>
      </c>
      <c r="L59" s="271">
        <v>0</v>
      </c>
      <c r="M59" s="240" t="s">
        <v>1322</v>
      </c>
      <c r="N59" s="240" t="s">
        <v>1784</v>
      </c>
      <c r="O59" s="240">
        <v>1.1000000000000001</v>
      </c>
      <c r="P59" s="240">
        <v>3.3</v>
      </c>
      <c r="Q59" s="240" t="s">
        <v>1783</v>
      </c>
      <c r="R59" s="240" t="s">
        <v>798</v>
      </c>
      <c r="S59" s="240">
        <v>1</v>
      </c>
      <c r="T59" s="240">
        <v>3</v>
      </c>
      <c r="U59" s="240" t="s">
        <v>1784</v>
      </c>
      <c r="V59" s="240">
        <v>0</v>
      </c>
      <c r="W59" s="240">
        <v>1.1000000000000001</v>
      </c>
      <c r="X59" s="238">
        <v>0</v>
      </c>
      <c r="Y59" s="298" t="s">
        <v>3562</v>
      </c>
      <c r="Z59" s="28">
        <v>1246500005784</v>
      </c>
      <c r="AA59" s="276" t="s">
        <v>1833</v>
      </c>
      <c r="AB59" s="238" t="s">
        <v>20</v>
      </c>
      <c r="AC59" s="27" t="s">
        <v>1974</v>
      </c>
      <c r="AD59" s="238"/>
      <c r="AE59" s="238"/>
      <c r="AF59" s="238"/>
    </row>
    <row r="60" spans="1:32" ht="75" x14ac:dyDescent="0.25">
      <c r="A60" s="278">
        <v>53</v>
      </c>
      <c r="B60" s="27" t="s">
        <v>1975</v>
      </c>
      <c r="C60" s="160" t="s">
        <v>1976</v>
      </c>
      <c r="D60" s="240" t="s">
        <v>1977</v>
      </c>
      <c r="E60" s="240"/>
      <c r="F60" s="160" t="s">
        <v>550</v>
      </c>
      <c r="G60" s="240" t="s">
        <v>551</v>
      </c>
      <c r="H60" s="238">
        <v>6</v>
      </c>
      <c r="I60" s="271">
        <v>0</v>
      </c>
      <c r="J60" s="240">
        <v>1</v>
      </c>
      <c r="K60" s="240">
        <v>1</v>
      </c>
      <c r="L60" s="271">
        <v>0</v>
      </c>
      <c r="M60" s="240" t="s">
        <v>1322</v>
      </c>
      <c r="N60" s="240" t="s">
        <v>1784</v>
      </c>
      <c r="O60" s="240">
        <v>1.1000000000000001</v>
      </c>
      <c r="P60" s="240">
        <v>2.2000000000000002</v>
      </c>
      <c r="Q60" s="240" t="s">
        <v>3272</v>
      </c>
      <c r="R60" s="240" t="s">
        <v>3269</v>
      </c>
      <c r="S60" s="240">
        <v>1</v>
      </c>
      <c r="T60" s="240">
        <v>2</v>
      </c>
      <c r="U60" s="240" t="s">
        <v>1784</v>
      </c>
      <c r="V60" s="240">
        <v>0</v>
      </c>
      <c r="W60" s="240">
        <v>1.1000000000000001</v>
      </c>
      <c r="X60" s="238">
        <v>0</v>
      </c>
      <c r="Y60" s="239" t="s">
        <v>3562</v>
      </c>
      <c r="Z60" s="28">
        <v>1246500005784</v>
      </c>
      <c r="AA60" s="276" t="s">
        <v>1833</v>
      </c>
      <c r="AB60" s="238" t="s">
        <v>20</v>
      </c>
      <c r="AC60" s="27" t="s">
        <v>1978</v>
      </c>
      <c r="AD60" s="238"/>
      <c r="AE60" s="238"/>
      <c r="AF60" s="238"/>
    </row>
    <row r="61" spans="1:32" x14ac:dyDescent="0.25">
      <c r="A61" s="160"/>
      <c r="B61" s="27"/>
      <c r="C61" s="160"/>
      <c r="D61" s="240"/>
      <c r="E61" s="240"/>
      <c r="F61" s="160"/>
      <c r="G61" s="240"/>
      <c r="H61" s="238"/>
      <c r="I61" s="240"/>
      <c r="J61" s="240">
        <f>SUM(J8:J60)</f>
        <v>127</v>
      </c>
      <c r="K61" s="240"/>
      <c r="L61" s="240"/>
      <c r="M61" s="240"/>
      <c r="N61" s="240"/>
      <c r="O61" s="240"/>
      <c r="P61" s="240">
        <f>SUM(P8:P60)</f>
        <v>167.20000000000005</v>
      </c>
      <c r="Q61" s="240"/>
      <c r="R61" s="240"/>
      <c r="S61" s="240"/>
      <c r="T61" s="240">
        <f>SUM(T8:T60)</f>
        <v>152</v>
      </c>
      <c r="U61" s="240"/>
      <c r="V61" s="240"/>
      <c r="W61" s="240"/>
      <c r="X61" s="238"/>
      <c r="Y61" s="239"/>
      <c r="Z61" s="28"/>
      <c r="AA61" s="239"/>
      <c r="AB61" s="238"/>
      <c r="AC61" s="27"/>
      <c r="AD61" s="238"/>
      <c r="AE61" s="238"/>
      <c r="AF61" s="161"/>
    </row>
    <row r="62" spans="1:32" ht="15.75" customHeight="1" x14ac:dyDescent="0.25">
      <c r="A62" s="348" t="s">
        <v>1979</v>
      </c>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row>
    <row r="63" spans="1:32" ht="45" x14ac:dyDescent="0.25">
      <c r="A63" s="238">
        <v>1</v>
      </c>
      <c r="B63" s="27" t="s">
        <v>1980</v>
      </c>
      <c r="C63" s="238" t="s">
        <v>1981</v>
      </c>
      <c r="D63" s="240" t="s">
        <v>1982</v>
      </c>
      <c r="E63" s="240"/>
      <c r="F63" s="160"/>
      <c r="G63" s="240" t="s">
        <v>551</v>
      </c>
      <c r="H63" s="238">
        <v>6</v>
      </c>
      <c r="I63" s="271">
        <v>0</v>
      </c>
      <c r="J63" s="240">
        <v>2</v>
      </c>
      <c r="K63" s="271">
        <v>0</v>
      </c>
      <c r="L63" s="271">
        <v>0</v>
      </c>
      <c r="M63" s="240" t="s">
        <v>1322</v>
      </c>
      <c r="N63" s="271">
        <v>0</v>
      </c>
      <c r="O63" s="240">
        <v>1.1000000000000001</v>
      </c>
      <c r="P63" s="240">
        <v>2.2000000000000002</v>
      </c>
      <c r="Q63" s="240" t="s">
        <v>798</v>
      </c>
      <c r="R63" s="240" t="s">
        <v>798</v>
      </c>
      <c r="S63" s="240">
        <v>0</v>
      </c>
      <c r="T63" s="272">
        <v>2</v>
      </c>
      <c r="U63" s="240" t="s">
        <v>1322</v>
      </c>
      <c r="V63" s="240">
        <v>0</v>
      </c>
      <c r="W63" s="240"/>
      <c r="X63" s="238"/>
      <c r="Y63" s="23"/>
      <c r="Z63" s="245"/>
      <c r="AA63" s="6"/>
      <c r="AB63" s="238" t="s">
        <v>577</v>
      </c>
      <c r="AC63" s="27" t="s">
        <v>1983</v>
      </c>
      <c r="AD63" s="238"/>
      <c r="AE63" s="238"/>
      <c r="AF63" s="161"/>
    </row>
    <row r="64" spans="1:32" ht="45" x14ac:dyDescent="0.25">
      <c r="A64" s="238">
        <v>2</v>
      </c>
      <c r="B64" s="27" t="s">
        <v>1984</v>
      </c>
      <c r="C64" s="238" t="s">
        <v>1985</v>
      </c>
      <c r="D64" s="240" t="s">
        <v>1986</v>
      </c>
      <c r="E64" s="240"/>
      <c r="F64" s="160" t="s">
        <v>550</v>
      </c>
      <c r="G64" s="240" t="s">
        <v>551</v>
      </c>
      <c r="H64" s="238">
        <v>4</v>
      </c>
      <c r="I64" s="271">
        <v>0</v>
      </c>
      <c r="J64" s="240">
        <v>1</v>
      </c>
      <c r="K64" s="271">
        <v>0</v>
      </c>
      <c r="L64" s="271">
        <v>0</v>
      </c>
      <c r="M64" s="240" t="s">
        <v>1322</v>
      </c>
      <c r="N64" s="271">
        <v>0</v>
      </c>
      <c r="O64" s="240">
        <v>1.1000000000000001</v>
      </c>
      <c r="P64" s="240">
        <v>1.1000000000000001</v>
      </c>
      <c r="Q64" s="240" t="s">
        <v>798</v>
      </c>
      <c r="R64" s="240" t="s">
        <v>798</v>
      </c>
      <c r="S64" s="240">
        <v>0</v>
      </c>
      <c r="T64" s="272">
        <v>1</v>
      </c>
      <c r="U64" s="240" t="s">
        <v>1322</v>
      </c>
      <c r="V64" s="240">
        <v>0</v>
      </c>
      <c r="W64" s="240"/>
      <c r="X64" s="238"/>
      <c r="Y64" s="23"/>
      <c r="Z64" s="245"/>
      <c r="AA64" s="6"/>
      <c r="AB64" s="238" t="s">
        <v>577</v>
      </c>
      <c r="AC64" s="27" t="s">
        <v>1983</v>
      </c>
      <c r="AD64" s="238"/>
      <c r="AE64" s="238"/>
      <c r="AF64" s="161"/>
    </row>
    <row r="65" spans="1:32" ht="45" x14ac:dyDescent="0.25">
      <c r="A65" s="238">
        <v>3</v>
      </c>
      <c r="B65" s="27" t="s">
        <v>1987</v>
      </c>
      <c r="C65" s="238" t="s">
        <v>1988</v>
      </c>
      <c r="D65" s="240" t="s">
        <v>1989</v>
      </c>
      <c r="E65" s="240"/>
      <c r="F65" s="160"/>
      <c r="G65" s="240" t="s">
        <v>551</v>
      </c>
      <c r="H65" s="238">
        <v>4</v>
      </c>
      <c r="I65" s="271">
        <v>0</v>
      </c>
      <c r="J65" s="240">
        <v>1</v>
      </c>
      <c r="K65" s="271">
        <v>0</v>
      </c>
      <c r="L65" s="271">
        <v>0</v>
      </c>
      <c r="M65" s="240" t="s">
        <v>1322</v>
      </c>
      <c r="N65" s="271">
        <v>0</v>
      </c>
      <c r="O65" s="240">
        <v>1.1000000000000001</v>
      </c>
      <c r="P65" s="240">
        <v>1.1000000000000001</v>
      </c>
      <c r="Q65" s="240" t="s">
        <v>798</v>
      </c>
      <c r="R65" s="240" t="s">
        <v>798</v>
      </c>
      <c r="S65" s="240">
        <v>0</v>
      </c>
      <c r="T65" s="272">
        <v>1</v>
      </c>
      <c r="U65" s="240" t="s">
        <v>1322</v>
      </c>
      <c r="V65" s="240">
        <v>0</v>
      </c>
      <c r="W65" s="240"/>
      <c r="X65" s="238"/>
      <c r="Y65" s="23"/>
      <c r="Z65" s="245"/>
      <c r="AA65" s="6"/>
      <c r="AB65" s="238" t="s">
        <v>577</v>
      </c>
      <c r="AC65" s="27" t="s">
        <v>1983</v>
      </c>
      <c r="AD65" s="238"/>
      <c r="AE65" s="238"/>
      <c r="AF65" s="161"/>
    </row>
    <row r="66" spans="1:32" ht="30" x14ac:dyDescent="0.25">
      <c r="A66" s="238">
        <v>4</v>
      </c>
      <c r="B66" s="27" t="s">
        <v>1990</v>
      </c>
      <c r="C66" s="238" t="s">
        <v>1991</v>
      </c>
      <c r="D66" s="240" t="s">
        <v>1992</v>
      </c>
      <c r="E66" s="240"/>
      <c r="F66" s="160"/>
      <c r="G66" s="240" t="s">
        <v>766</v>
      </c>
      <c r="H66" s="238">
        <v>4</v>
      </c>
      <c r="I66" s="271">
        <v>0</v>
      </c>
      <c r="J66" s="240">
        <v>1</v>
      </c>
      <c r="K66" s="271">
        <v>0</v>
      </c>
      <c r="L66" s="271">
        <v>0</v>
      </c>
      <c r="M66" s="240" t="s">
        <v>1993</v>
      </c>
      <c r="N66" s="271">
        <v>0</v>
      </c>
      <c r="O66" s="272">
        <v>1.1000000000000001</v>
      </c>
      <c r="P66" s="272">
        <v>1.1000000000000001</v>
      </c>
      <c r="Q66" s="240" t="s">
        <v>798</v>
      </c>
      <c r="R66" s="240" t="s">
        <v>798</v>
      </c>
      <c r="S66" s="240">
        <v>0</v>
      </c>
      <c r="T66" s="272">
        <v>1</v>
      </c>
      <c r="U66" s="240" t="s">
        <v>153</v>
      </c>
      <c r="V66" s="240">
        <v>0</v>
      </c>
      <c r="W66" s="240"/>
      <c r="X66" s="238"/>
      <c r="Y66" s="23"/>
      <c r="Z66" s="245"/>
      <c r="AA66" s="6"/>
      <c r="AB66" s="238" t="s">
        <v>577</v>
      </c>
      <c r="AC66" s="27" t="s">
        <v>1994</v>
      </c>
      <c r="AD66" s="238"/>
      <c r="AE66" s="238"/>
      <c r="AF66" s="161"/>
    </row>
    <row r="67" spans="1:32" ht="30" x14ac:dyDescent="0.25">
      <c r="A67" s="238">
        <v>5</v>
      </c>
      <c r="B67" s="27" t="s">
        <v>1995</v>
      </c>
      <c r="C67" s="238" t="s">
        <v>1996</v>
      </c>
      <c r="D67" s="240" t="s">
        <v>1997</v>
      </c>
      <c r="E67" s="240"/>
      <c r="F67" s="160" t="s">
        <v>550</v>
      </c>
      <c r="G67" s="240" t="s">
        <v>551</v>
      </c>
      <c r="H67" s="238">
        <v>6</v>
      </c>
      <c r="I67" s="271">
        <v>0</v>
      </c>
      <c r="J67" s="240">
        <v>1</v>
      </c>
      <c r="K67" s="271">
        <v>0</v>
      </c>
      <c r="L67" s="271">
        <v>0</v>
      </c>
      <c r="M67" s="240" t="s">
        <v>1322</v>
      </c>
      <c r="N67" s="271">
        <v>0</v>
      </c>
      <c r="O67" s="240">
        <v>1.1000000000000001</v>
      </c>
      <c r="P67" s="240">
        <v>1.1000000000000001</v>
      </c>
      <c r="Q67" s="240" t="s">
        <v>1783</v>
      </c>
      <c r="R67" s="240" t="s">
        <v>798</v>
      </c>
      <c r="S67" s="240">
        <v>0</v>
      </c>
      <c r="T67" s="272">
        <v>1</v>
      </c>
      <c r="U67" s="240" t="s">
        <v>1322</v>
      </c>
      <c r="V67" s="240">
        <v>0</v>
      </c>
      <c r="W67" s="240"/>
      <c r="X67" s="238"/>
      <c r="Y67" s="23"/>
      <c r="Z67" s="245"/>
      <c r="AA67" s="6"/>
      <c r="AB67" s="238" t="s">
        <v>577</v>
      </c>
      <c r="AC67" s="27" t="s">
        <v>1998</v>
      </c>
      <c r="AD67" s="238"/>
      <c r="AE67" s="238"/>
      <c r="AF67" s="161"/>
    </row>
    <row r="68" spans="1:32" x14ac:dyDescent="0.25">
      <c r="A68" s="19"/>
      <c r="B68" s="27"/>
      <c r="C68" s="19"/>
      <c r="D68" s="9"/>
      <c r="E68" s="9"/>
      <c r="F68" s="160"/>
      <c r="G68" s="9"/>
      <c r="H68" s="19"/>
      <c r="I68" s="9"/>
      <c r="J68" s="234">
        <f>SUM(J63:J67)</f>
        <v>6</v>
      </c>
      <c r="K68" s="234"/>
      <c r="L68" s="9"/>
      <c r="M68" s="234"/>
      <c r="N68" s="234"/>
      <c r="O68" s="9"/>
      <c r="P68" s="9">
        <f>SUM(P63:P67)</f>
        <v>6.6</v>
      </c>
      <c r="Q68" s="9"/>
      <c r="R68" s="9"/>
      <c r="S68" s="9"/>
      <c r="T68" s="9">
        <f>SUM(T63:T67)</f>
        <v>6</v>
      </c>
      <c r="U68" s="9"/>
      <c r="V68" s="9"/>
      <c r="W68" s="9"/>
      <c r="X68" s="19"/>
      <c r="Y68" s="23"/>
      <c r="Z68" s="162"/>
      <c r="AA68" s="6"/>
      <c r="AB68" s="19"/>
      <c r="AC68" s="19"/>
      <c r="AD68" s="19"/>
      <c r="AE68" s="19"/>
      <c r="AF68" s="27"/>
    </row>
    <row r="69" spans="1:32" ht="15.75" customHeight="1" x14ac:dyDescent="0.25">
      <c r="A69" s="348" t="s">
        <v>1999</v>
      </c>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row>
    <row r="70" spans="1:32" ht="135" x14ac:dyDescent="0.25">
      <c r="A70" s="157">
        <v>1</v>
      </c>
      <c r="B70" s="159" t="s">
        <v>2000</v>
      </c>
      <c r="C70" s="157" t="s">
        <v>2001</v>
      </c>
      <c r="D70" s="19" t="s">
        <v>2002</v>
      </c>
      <c r="E70" s="161"/>
      <c r="F70" s="160" t="s">
        <v>798</v>
      </c>
      <c r="G70" s="9" t="s">
        <v>551</v>
      </c>
      <c r="H70" s="19">
        <v>4</v>
      </c>
      <c r="I70" s="271">
        <v>0</v>
      </c>
      <c r="J70" s="9">
        <v>1</v>
      </c>
      <c r="K70" s="271">
        <v>0</v>
      </c>
      <c r="L70" s="271">
        <v>0</v>
      </c>
      <c r="M70" s="9" t="s">
        <v>1322</v>
      </c>
      <c r="N70" s="240">
        <v>0</v>
      </c>
      <c r="O70" s="9">
        <v>1.1000000000000001</v>
      </c>
      <c r="P70" s="9">
        <v>1.1000000000000001</v>
      </c>
      <c r="Q70" s="9" t="s">
        <v>798</v>
      </c>
      <c r="R70" s="9" t="s">
        <v>798</v>
      </c>
      <c r="S70" s="9">
        <v>1</v>
      </c>
      <c r="T70" s="9">
        <v>1</v>
      </c>
      <c r="U70" s="9" t="s">
        <v>1784</v>
      </c>
      <c r="V70" s="272">
        <v>1.1000000000000001</v>
      </c>
      <c r="W70" s="19">
        <v>0</v>
      </c>
      <c r="X70" s="272">
        <v>1.1000000000000001</v>
      </c>
      <c r="Y70" s="4" t="s">
        <v>2003</v>
      </c>
      <c r="Z70" s="187" t="s">
        <v>2004</v>
      </c>
      <c r="AA70" s="9" t="s">
        <v>2000</v>
      </c>
      <c r="AB70" s="19" t="s">
        <v>2005</v>
      </c>
      <c r="AC70" s="9" t="s">
        <v>2000</v>
      </c>
      <c r="AD70" s="19"/>
      <c r="AE70" s="19"/>
      <c r="AF70" s="161"/>
    </row>
    <row r="71" spans="1:32" ht="75" x14ac:dyDescent="0.25">
      <c r="A71" s="157">
        <v>2</v>
      </c>
      <c r="B71" s="158" t="s">
        <v>2006</v>
      </c>
      <c r="C71" s="157" t="s">
        <v>2007</v>
      </c>
      <c r="D71" s="9" t="s">
        <v>2008</v>
      </c>
      <c r="E71" s="9"/>
      <c r="F71" s="160" t="s">
        <v>798</v>
      </c>
      <c r="G71" s="9" t="s">
        <v>551</v>
      </c>
      <c r="H71" s="19">
        <v>4</v>
      </c>
      <c r="I71" s="271">
        <v>0</v>
      </c>
      <c r="J71" s="9">
        <v>1</v>
      </c>
      <c r="K71" s="271">
        <v>0</v>
      </c>
      <c r="L71" s="271">
        <v>0</v>
      </c>
      <c r="M71" s="9" t="s">
        <v>1468</v>
      </c>
      <c r="N71" s="240">
        <v>0</v>
      </c>
      <c r="O71" s="9">
        <v>0.75</v>
      </c>
      <c r="P71" s="9">
        <v>0.75</v>
      </c>
      <c r="Q71" s="9" t="s">
        <v>798</v>
      </c>
      <c r="R71" s="9" t="s">
        <v>798</v>
      </c>
      <c r="S71" s="9">
        <v>0</v>
      </c>
      <c r="T71" s="9">
        <v>1</v>
      </c>
      <c r="U71" s="9" t="s">
        <v>153</v>
      </c>
      <c r="V71" s="9">
        <v>0</v>
      </c>
      <c r="W71" s="9">
        <v>0</v>
      </c>
      <c r="X71" s="19">
        <v>0</v>
      </c>
      <c r="Y71" s="4" t="s">
        <v>2009</v>
      </c>
      <c r="Z71" s="162">
        <v>1066505000682</v>
      </c>
      <c r="AA71" s="163" t="s">
        <v>2010</v>
      </c>
      <c r="AB71" s="19" t="s">
        <v>2005</v>
      </c>
      <c r="AC71" s="163" t="s">
        <v>2010</v>
      </c>
      <c r="AD71" s="19"/>
      <c r="AE71" s="19"/>
      <c r="AF71" s="161"/>
    </row>
    <row r="72" spans="1:32" ht="135" x14ac:dyDescent="0.25">
      <c r="A72" s="157">
        <v>3</v>
      </c>
      <c r="B72" s="158" t="s">
        <v>2011</v>
      </c>
      <c r="C72" s="157" t="s">
        <v>2012</v>
      </c>
      <c r="D72" s="9" t="s">
        <v>2013</v>
      </c>
      <c r="E72" s="9"/>
      <c r="F72" s="160" t="s">
        <v>798</v>
      </c>
      <c r="G72" s="9" t="s">
        <v>551</v>
      </c>
      <c r="H72" s="19">
        <v>10</v>
      </c>
      <c r="I72" s="271">
        <v>0</v>
      </c>
      <c r="J72" s="9">
        <v>2</v>
      </c>
      <c r="K72" s="234">
        <v>2</v>
      </c>
      <c r="L72" s="271">
        <v>0</v>
      </c>
      <c r="M72" s="9" t="s">
        <v>1322</v>
      </c>
      <c r="N72" s="240">
        <v>2</v>
      </c>
      <c r="O72" s="9">
        <v>1.1000000000000001</v>
      </c>
      <c r="P72" s="9">
        <v>4.4000000000000004</v>
      </c>
      <c r="Q72" s="9" t="s">
        <v>798</v>
      </c>
      <c r="R72" s="9" t="s">
        <v>798</v>
      </c>
      <c r="S72" s="9">
        <v>1</v>
      </c>
      <c r="T72" s="9">
        <v>4</v>
      </c>
      <c r="U72" s="9" t="s">
        <v>1784</v>
      </c>
      <c r="V72" s="19">
        <v>1.1000000000000001</v>
      </c>
      <c r="W72" s="19">
        <v>2.2000000000000002</v>
      </c>
      <c r="X72" s="19">
        <v>2.2000000000000002</v>
      </c>
      <c r="Y72" s="4" t="s">
        <v>2014</v>
      </c>
      <c r="Z72" s="162">
        <v>1136509000638</v>
      </c>
      <c r="AA72" s="163" t="s">
        <v>2011</v>
      </c>
      <c r="AB72" s="19" t="s">
        <v>2005</v>
      </c>
      <c r="AC72" s="163" t="s">
        <v>2011</v>
      </c>
      <c r="AD72" s="19"/>
      <c r="AE72" s="19"/>
      <c r="AF72" s="161"/>
    </row>
    <row r="73" spans="1:32" ht="120" x14ac:dyDescent="0.25">
      <c r="A73" s="157">
        <v>4</v>
      </c>
      <c r="B73" s="158" t="s">
        <v>2015</v>
      </c>
      <c r="C73" s="157" t="s">
        <v>2016</v>
      </c>
      <c r="D73" s="9" t="s">
        <v>2017</v>
      </c>
      <c r="E73" s="9"/>
      <c r="F73" s="160" t="s">
        <v>798</v>
      </c>
      <c r="G73" s="9" t="s">
        <v>551</v>
      </c>
      <c r="H73" s="19">
        <v>6</v>
      </c>
      <c r="I73" s="271">
        <v>0</v>
      </c>
      <c r="J73" s="9">
        <v>1</v>
      </c>
      <c r="K73" s="271">
        <v>0</v>
      </c>
      <c r="L73" s="271">
        <v>0</v>
      </c>
      <c r="M73" s="9" t="s">
        <v>1322</v>
      </c>
      <c r="N73" s="272">
        <v>0</v>
      </c>
      <c r="O73" s="272">
        <v>1.1000000000000001</v>
      </c>
      <c r="P73" s="272">
        <v>1.1000000000000001</v>
      </c>
      <c r="Q73" s="9" t="s">
        <v>798</v>
      </c>
      <c r="R73" s="9" t="s">
        <v>798</v>
      </c>
      <c r="S73" s="9">
        <v>1</v>
      </c>
      <c r="T73" s="9">
        <v>1</v>
      </c>
      <c r="U73" s="9" t="s">
        <v>1784</v>
      </c>
      <c r="V73" s="19">
        <v>1</v>
      </c>
      <c r="W73" s="19">
        <v>0</v>
      </c>
      <c r="X73" s="19">
        <v>1</v>
      </c>
      <c r="Y73" s="4" t="s">
        <v>2018</v>
      </c>
      <c r="Z73" s="162">
        <v>1026500870197</v>
      </c>
      <c r="AA73" s="27" t="s">
        <v>2015</v>
      </c>
      <c r="AB73" s="19" t="s">
        <v>2005</v>
      </c>
      <c r="AC73" s="27" t="s">
        <v>2015</v>
      </c>
      <c r="AD73" s="19"/>
      <c r="AE73" s="19"/>
      <c r="AF73" s="161"/>
    </row>
    <row r="74" spans="1:32" ht="125.25" customHeight="1" x14ac:dyDescent="0.25">
      <c r="A74" s="157">
        <v>5</v>
      </c>
      <c r="B74" s="158" t="s">
        <v>2019</v>
      </c>
      <c r="C74" s="157" t="s">
        <v>2020</v>
      </c>
      <c r="D74" s="159" t="s">
        <v>2021</v>
      </c>
      <c r="E74" s="9"/>
      <c r="F74" s="160" t="s">
        <v>798</v>
      </c>
      <c r="G74" s="9" t="s">
        <v>551</v>
      </c>
      <c r="H74" s="19">
        <v>8</v>
      </c>
      <c r="I74" s="271">
        <v>0</v>
      </c>
      <c r="J74" s="9">
        <v>1</v>
      </c>
      <c r="K74" s="272">
        <v>1</v>
      </c>
      <c r="L74" s="271">
        <v>0</v>
      </c>
      <c r="M74" s="9" t="s">
        <v>1468</v>
      </c>
      <c r="N74" s="240">
        <v>1</v>
      </c>
      <c r="O74" s="9">
        <v>1.1000000000000001</v>
      </c>
      <c r="P74" s="9">
        <v>2.2000000000000002</v>
      </c>
      <c r="Q74" s="9" t="s">
        <v>798</v>
      </c>
      <c r="R74" s="9" t="s">
        <v>798</v>
      </c>
      <c r="S74" s="9">
        <v>1</v>
      </c>
      <c r="T74" s="9">
        <v>2</v>
      </c>
      <c r="U74" s="9" t="s">
        <v>1784</v>
      </c>
      <c r="V74" s="19">
        <v>0</v>
      </c>
      <c r="W74" s="19">
        <v>1.1000000000000001</v>
      </c>
      <c r="X74" s="19">
        <v>0</v>
      </c>
      <c r="Y74" s="164" t="s">
        <v>2022</v>
      </c>
      <c r="Z74" s="162">
        <v>1026500869944</v>
      </c>
      <c r="AA74" s="27" t="s">
        <v>2019</v>
      </c>
      <c r="AB74" s="19" t="s">
        <v>2005</v>
      </c>
      <c r="AC74" s="27" t="s">
        <v>2019</v>
      </c>
      <c r="AD74" s="19"/>
      <c r="AE74" s="19"/>
      <c r="AF74" s="161"/>
    </row>
    <row r="75" spans="1:32" ht="123.75" customHeight="1" x14ac:dyDescent="0.25">
      <c r="A75" s="160">
        <v>6</v>
      </c>
      <c r="B75" s="165" t="s">
        <v>2023</v>
      </c>
      <c r="C75" s="9" t="s">
        <v>2024</v>
      </c>
      <c r="D75" s="19" t="s">
        <v>2025</v>
      </c>
      <c r="E75" s="19"/>
      <c r="F75" s="160" t="s">
        <v>798</v>
      </c>
      <c r="G75" s="9" t="s">
        <v>551</v>
      </c>
      <c r="H75" s="271">
        <v>6</v>
      </c>
      <c r="I75" s="271">
        <v>0</v>
      </c>
      <c r="J75" s="9">
        <v>1</v>
      </c>
      <c r="K75" s="271">
        <v>0</v>
      </c>
      <c r="L75" s="271">
        <v>0</v>
      </c>
      <c r="M75" s="9" t="s">
        <v>1322</v>
      </c>
      <c r="N75" s="240">
        <v>0</v>
      </c>
      <c r="O75" s="9">
        <v>1.1000000000000001</v>
      </c>
      <c r="P75" s="9">
        <v>1.1000000000000001</v>
      </c>
      <c r="Q75" s="9" t="s">
        <v>798</v>
      </c>
      <c r="R75" s="9" t="s">
        <v>798</v>
      </c>
      <c r="S75" s="9">
        <v>1</v>
      </c>
      <c r="T75" s="9">
        <v>1</v>
      </c>
      <c r="U75" s="9" t="s">
        <v>1784</v>
      </c>
      <c r="V75" s="19">
        <v>1</v>
      </c>
      <c r="W75" s="19">
        <v>0</v>
      </c>
      <c r="X75" s="19">
        <v>1</v>
      </c>
      <c r="Y75" s="164" t="s">
        <v>2026</v>
      </c>
      <c r="Z75" s="162">
        <v>1026500870417</v>
      </c>
      <c r="AA75" s="4" t="s">
        <v>2023</v>
      </c>
      <c r="AB75" s="19" t="s">
        <v>2005</v>
      </c>
      <c r="AC75" s="4" t="s">
        <v>2023</v>
      </c>
      <c r="AD75" s="19"/>
      <c r="AE75" s="19"/>
      <c r="AF75" s="161"/>
    </row>
    <row r="76" spans="1:32" ht="120" x14ac:dyDescent="0.25">
      <c r="A76" s="157">
        <v>7</v>
      </c>
      <c r="B76" s="166" t="s">
        <v>2027</v>
      </c>
      <c r="C76" s="157" t="s">
        <v>2028</v>
      </c>
      <c r="D76" s="154" t="s">
        <v>2029</v>
      </c>
      <c r="E76" s="19"/>
      <c r="F76" s="160" t="s">
        <v>798</v>
      </c>
      <c r="G76" s="9" t="s">
        <v>551</v>
      </c>
      <c r="H76" s="19">
        <v>6</v>
      </c>
      <c r="I76" s="271">
        <v>0</v>
      </c>
      <c r="J76" s="9">
        <v>1</v>
      </c>
      <c r="K76" s="234">
        <v>1</v>
      </c>
      <c r="L76" s="271">
        <v>0</v>
      </c>
      <c r="M76" s="9" t="s">
        <v>1468</v>
      </c>
      <c r="N76" s="240" t="s">
        <v>1784</v>
      </c>
      <c r="O76" s="9">
        <v>1.1000000000000001</v>
      </c>
      <c r="P76" s="9">
        <v>2.2000000000000002</v>
      </c>
      <c r="Q76" s="9" t="s">
        <v>798</v>
      </c>
      <c r="R76" s="9" t="s">
        <v>798</v>
      </c>
      <c r="S76" s="9">
        <v>1</v>
      </c>
      <c r="T76" s="9">
        <v>2</v>
      </c>
      <c r="U76" s="9" t="s">
        <v>1784</v>
      </c>
      <c r="V76" s="19">
        <v>0</v>
      </c>
      <c r="W76" s="19">
        <v>1.1000000000000001</v>
      </c>
      <c r="X76" s="19">
        <v>0</v>
      </c>
      <c r="Y76" s="164" t="s">
        <v>2030</v>
      </c>
      <c r="Z76" s="162">
        <v>1026500870131</v>
      </c>
      <c r="AA76" s="4" t="s">
        <v>2027</v>
      </c>
      <c r="AB76" s="19" t="s">
        <v>2005</v>
      </c>
      <c r="AC76" s="4" t="s">
        <v>2027</v>
      </c>
      <c r="AD76" s="19"/>
      <c r="AE76" s="19"/>
      <c r="AF76" s="161"/>
    </row>
    <row r="77" spans="1:32" ht="136.5" customHeight="1" x14ac:dyDescent="0.25">
      <c r="A77" s="157">
        <v>8</v>
      </c>
      <c r="B77" s="166" t="s">
        <v>2031</v>
      </c>
      <c r="C77" s="157" t="s">
        <v>2032</v>
      </c>
      <c r="D77" s="157" t="s">
        <v>3277</v>
      </c>
      <c r="E77" s="161"/>
      <c r="F77" s="160" t="s">
        <v>798</v>
      </c>
      <c r="G77" s="9" t="s">
        <v>551</v>
      </c>
      <c r="H77" s="271">
        <v>6</v>
      </c>
      <c r="I77" s="271">
        <v>0</v>
      </c>
      <c r="J77" s="272">
        <v>1</v>
      </c>
      <c r="K77" s="272">
        <v>1</v>
      </c>
      <c r="L77" s="271">
        <v>0</v>
      </c>
      <c r="M77" s="9" t="s">
        <v>1322</v>
      </c>
      <c r="N77" s="240" t="s">
        <v>1784</v>
      </c>
      <c r="O77" s="160">
        <v>1.1000000000000001</v>
      </c>
      <c r="P77" s="9">
        <v>2.2000000000000002</v>
      </c>
      <c r="Q77" s="9" t="s">
        <v>798</v>
      </c>
      <c r="R77" s="9" t="s">
        <v>798</v>
      </c>
      <c r="S77" s="9">
        <v>1</v>
      </c>
      <c r="T77" s="9">
        <v>2</v>
      </c>
      <c r="U77" s="9" t="s">
        <v>1784</v>
      </c>
      <c r="V77" s="19">
        <v>0</v>
      </c>
      <c r="W77" s="19">
        <v>1.1000000000000001</v>
      </c>
      <c r="X77" s="19">
        <v>0</v>
      </c>
      <c r="Y77" s="165" t="s">
        <v>3517</v>
      </c>
      <c r="Z77" s="162">
        <v>1026500870626</v>
      </c>
      <c r="AA77" s="165" t="s">
        <v>2031</v>
      </c>
      <c r="AB77" s="19" t="s">
        <v>2005</v>
      </c>
      <c r="AC77" s="165" t="s">
        <v>2031</v>
      </c>
      <c r="AD77" s="19"/>
      <c r="AE77" s="19"/>
      <c r="AF77" s="161"/>
    </row>
    <row r="78" spans="1:32" ht="104.25" customHeight="1" x14ac:dyDescent="0.25">
      <c r="A78" s="160">
        <v>9</v>
      </c>
      <c r="B78" s="165" t="s">
        <v>2033</v>
      </c>
      <c r="C78" s="160" t="s">
        <v>2034</v>
      </c>
      <c r="D78" s="160" t="s">
        <v>2035</v>
      </c>
      <c r="E78" s="161"/>
      <c r="F78" s="160" t="s">
        <v>550</v>
      </c>
      <c r="G78" s="9" t="s">
        <v>551</v>
      </c>
      <c r="H78" s="19">
        <v>10</v>
      </c>
      <c r="I78" s="271">
        <v>0</v>
      </c>
      <c r="J78" s="160">
        <v>3</v>
      </c>
      <c r="K78" s="271">
        <v>0</v>
      </c>
      <c r="L78" s="271">
        <v>0</v>
      </c>
      <c r="M78" s="9" t="s">
        <v>1322</v>
      </c>
      <c r="N78" s="240">
        <v>0</v>
      </c>
      <c r="O78" s="160">
        <v>1.1000000000000001</v>
      </c>
      <c r="P78" s="9">
        <v>3.3</v>
      </c>
      <c r="Q78" s="9" t="s">
        <v>798</v>
      </c>
      <c r="R78" s="9" t="s">
        <v>798</v>
      </c>
      <c r="S78" s="9">
        <v>0</v>
      </c>
      <c r="T78" s="9">
        <v>3</v>
      </c>
      <c r="U78" s="9" t="s">
        <v>1322</v>
      </c>
      <c r="V78" s="9">
        <v>0</v>
      </c>
      <c r="W78" s="9">
        <v>0</v>
      </c>
      <c r="X78" s="19">
        <v>0</v>
      </c>
      <c r="Y78" s="374" t="s">
        <v>2036</v>
      </c>
      <c r="Z78" s="376" t="s">
        <v>2037</v>
      </c>
      <c r="AA78" s="165" t="s">
        <v>2033</v>
      </c>
      <c r="AB78" s="19" t="s">
        <v>2005</v>
      </c>
      <c r="AC78" s="165" t="s">
        <v>2033</v>
      </c>
      <c r="AD78" s="19"/>
      <c r="AE78" s="19"/>
      <c r="AF78" s="161"/>
    </row>
    <row r="79" spans="1:32" ht="60" x14ac:dyDescent="0.25">
      <c r="A79" s="160">
        <v>10</v>
      </c>
      <c r="B79" s="168" t="s">
        <v>2038</v>
      </c>
      <c r="C79" s="160" t="s">
        <v>2039</v>
      </c>
      <c r="D79" s="160" t="s">
        <v>2040</v>
      </c>
      <c r="E79" s="161"/>
      <c r="F79" s="160" t="s">
        <v>550</v>
      </c>
      <c r="G79" s="9" t="s">
        <v>551</v>
      </c>
      <c r="H79" s="19">
        <v>8</v>
      </c>
      <c r="I79" s="271">
        <v>0</v>
      </c>
      <c r="J79" s="9">
        <v>2</v>
      </c>
      <c r="K79" s="271">
        <v>0</v>
      </c>
      <c r="L79" s="271">
        <v>0</v>
      </c>
      <c r="M79" s="9" t="s">
        <v>1322</v>
      </c>
      <c r="N79" s="240">
        <v>0</v>
      </c>
      <c r="O79" s="9">
        <v>1.1000000000000001</v>
      </c>
      <c r="P79" s="9">
        <v>2.2000000000000002</v>
      </c>
      <c r="Q79" s="9" t="s">
        <v>798</v>
      </c>
      <c r="R79" s="9" t="s">
        <v>798</v>
      </c>
      <c r="S79" s="9">
        <v>1</v>
      </c>
      <c r="T79" s="9">
        <v>2</v>
      </c>
      <c r="U79" s="9" t="s">
        <v>1784</v>
      </c>
      <c r="V79" s="19">
        <v>1</v>
      </c>
      <c r="W79" s="19">
        <v>0</v>
      </c>
      <c r="X79" s="19">
        <v>1</v>
      </c>
      <c r="Y79" s="374"/>
      <c r="Z79" s="376"/>
      <c r="AA79" s="9" t="s">
        <v>2041</v>
      </c>
      <c r="AB79" s="19" t="s">
        <v>2005</v>
      </c>
      <c r="AC79" s="9" t="s">
        <v>2041</v>
      </c>
      <c r="AD79" s="19"/>
      <c r="AE79" s="19"/>
      <c r="AF79" s="161"/>
    </row>
    <row r="80" spans="1:32" ht="102.75" customHeight="1" x14ac:dyDescent="0.25">
      <c r="A80" s="160">
        <v>11</v>
      </c>
      <c r="B80" s="165" t="s">
        <v>2042</v>
      </c>
      <c r="C80" s="160" t="s">
        <v>3525</v>
      </c>
      <c r="D80" s="160" t="s">
        <v>3526</v>
      </c>
      <c r="E80" s="161"/>
      <c r="F80" s="271" t="s">
        <v>3527</v>
      </c>
      <c r="G80" s="271" t="s">
        <v>3528</v>
      </c>
      <c r="H80" s="272">
        <v>1</v>
      </c>
      <c r="I80" s="271">
        <v>0</v>
      </c>
      <c r="J80" s="160">
        <v>1</v>
      </c>
      <c r="K80" s="271">
        <v>0</v>
      </c>
      <c r="L80" s="271">
        <v>0</v>
      </c>
      <c r="M80" s="160" t="s">
        <v>2045</v>
      </c>
      <c r="N80" s="240">
        <v>0</v>
      </c>
      <c r="O80" s="160">
        <v>0.12</v>
      </c>
      <c r="P80" s="9">
        <v>0.12</v>
      </c>
      <c r="Q80" s="9" t="s">
        <v>798</v>
      </c>
      <c r="R80" s="9" t="s">
        <v>798</v>
      </c>
      <c r="S80" s="9">
        <v>0</v>
      </c>
      <c r="T80" s="9">
        <v>1</v>
      </c>
      <c r="U80" s="9" t="s">
        <v>2045</v>
      </c>
      <c r="V80" s="9">
        <v>0</v>
      </c>
      <c r="W80" s="9">
        <v>0</v>
      </c>
      <c r="X80" s="19">
        <v>0</v>
      </c>
      <c r="Y80" s="374" t="s">
        <v>2046</v>
      </c>
      <c r="Z80" s="375">
        <v>1116509001234</v>
      </c>
      <c r="AA80" s="165" t="s">
        <v>2042</v>
      </c>
      <c r="AB80" s="19" t="s">
        <v>2005</v>
      </c>
      <c r="AC80" s="165" t="s">
        <v>2042</v>
      </c>
      <c r="AD80" s="19"/>
      <c r="AE80" s="19"/>
      <c r="AF80" s="161"/>
    </row>
    <row r="81" spans="1:32" ht="30" x14ac:dyDescent="0.25">
      <c r="A81" s="160">
        <v>12</v>
      </c>
      <c r="B81" s="165" t="s">
        <v>2047</v>
      </c>
      <c r="C81" s="160" t="s">
        <v>2034</v>
      </c>
      <c r="D81" s="160" t="s">
        <v>2035</v>
      </c>
      <c r="E81" s="161"/>
      <c r="F81" s="271" t="s">
        <v>3527</v>
      </c>
      <c r="G81" s="271" t="s">
        <v>3528</v>
      </c>
      <c r="H81" s="272">
        <v>1</v>
      </c>
      <c r="I81" s="271">
        <v>0</v>
      </c>
      <c r="J81" s="160">
        <v>2</v>
      </c>
      <c r="K81" s="271">
        <v>0</v>
      </c>
      <c r="L81" s="271">
        <v>0</v>
      </c>
      <c r="M81" s="160" t="s">
        <v>2045</v>
      </c>
      <c r="N81" s="240">
        <v>0</v>
      </c>
      <c r="O81" s="160">
        <v>0.12</v>
      </c>
      <c r="P81" s="9">
        <v>0.24</v>
      </c>
      <c r="Q81" s="9" t="s">
        <v>798</v>
      </c>
      <c r="R81" s="9" t="s">
        <v>798</v>
      </c>
      <c r="S81" s="9">
        <v>0</v>
      </c>
      <c r="T81" s="9">
        <v>2</v>
      </c>
      <c r="U81" s="9" t="s">
        <v>2045</v>
      </c>
      <c r="V81" s="9">
        <v>0</v>
      </c>
      <c r="W81" s="9">
        <v>0</v>
      </c>
      <c r="X81" s="19">
        <v>0</v>
      </c>
      <c r="Y81" s="374"/>
      <c r="Z81" s="375"/>
      <c r="AA81" s="165" t="s">
        <v>2047</v>
      </c>
      <c r="AB81" s="19" t="s">
        <v>2005</v>
      </c>
      <c r="AC81" s="165" t="s">
        <v>2047</v>
      </c>
      <c r="AD81" s="19"/>
      <c r="AE81" s="19"/>
      <c r="AF81" s="161"/>
    </row>
    <row r="82" spans="1:32" ht="105" x14ac:dyDescent="0.25">
      <c r="A82" s="160">
        <v>13</v>
      </c>
      <c r="B82" s="165" t="s">
        <v>2048</v>
      </c>
      <c r="C82" s="9" t="s">
        <v>2049</v>
      </c>
      <c r="D82" s="160" t="s">
        <v>2050</v>
      </c>
      <c r="E82" s="161"/>
      <c r="F82" s="271" t="s">
        <v>3527</v>
      </c>
      <c r="G82" s="19" t="s">
        <v>551</v>
      </c>
      <c r="H82" s="272">
        <v>9</v>
      </c>
      <c r="I82" s="271">
        <v>0</v>
      </c>
      <c r="J82" s="160">
        <v>3</v>
      </c>
      <c r="K82" s="271">
        <v>0</v>
      </c>
      <c r="L82" s="271">
        <v>0</v>
      </c>
      <c r="M82" s="160" t="s">
        <v>1468</v>
      </c>
      <c r="N82" s="240">
        <v>0</v>
      </c>
      <c r="O82" s="160">
        <v>0.75</v>
      </c>
      <c r="P82" s="9">
        <v>2.25</v>
      </c>
      <c r="Q82" s="9" t="s">
        <v>798</v>
      </c>
      <c r="R82" s="9" t="s">
        <v>798</v>
      </c>
      <c r="S82" s="9">
        <v>0</v>
      </c>
      <c r="T82" s="9">
        <v>3</v>
      </c>
      <c r="U82" s="9" t="s">
        <v>1468</v>
      </c>
      <c r="V82" s="9">
        <v>0</v>
      </c>
      <c r="W82" s="9">
        <v>0</v>
      </c>
      <c r="X82" s="19">
        <v>0</v>
      </c>
      <c r="Y82" s="169" t="s">
        <v>2051</v>
      </c>
      <c r="Z82" s="170">
        <v>1062536004277</v>
      </c>
      <c r="AA82" s="165" t="s">
        <v>2048</v>
      </c>
      <c r="AB82" s="19" t="s">
        <v>2005</v>
      </c>
      <c r="AC82" s="165" t="s">
        <v>2048</v>
      </c>
      <c r="AD82" s="19"/>
      <c r="AE82" s="19"/>
      <c r="AF82" s="161"/>
    </row>
    <row r="83" spans="1:32" ht="75" x14ac:dyDescent="0.25">
      <c r="A83" s="160">
        <v>14</v>
      </c>
      <c r="B83" s="27" t="s">
        <v>2052</v>
      </c>
      <c r="C83" s="160" t="s">
        <v>2053</v>
      </c>
      <c r="D83" s="160" t="s">
        <v>2054</v>
      </c>
      <c r="E83" s="161"/>
      <c r="F83" s="19" t="s">
        <v>798</v>
      </c>
      <c r="G83" s="19" t="s">
        <v>551</v>
      </c>
      <c r="H83" s="272">
        <v>8</v>
      </c>
      <c r="I83" s="271">
        <v>0</v>
      </c>
      <c r="J83" s="160">
        <v>1</v>
      </c>
      <c r="K83" s="271">
        <v>0</v>
      </c>
      <c r="L83" s="271">
        <v>0</v>
      </c>
      <c r="M83" s="160" t="s">
        <v>1322</v>
      </c>
      <c r="N83" s="240">
        <v>0</v>
      </c>
      <c r="O83" s="160">
        <v>1.1000000000000001</v>
      </c>
      <c r="P83" s="9">
        <v>1.1000000000000001</v>
      </c>
      <c r="Q83" s="9" t="s">
        <v>798</v>
      </c>
      <c r="R83" s="9" t="s">
        <v>798</v>
      </c>
      <c r="S83" s="9">
        <v>0</v>
      </c>
      <c r="T83" s="9">
        <v>1</v>
      </c>
      <c r="U83" s="9" t="s">
        <v>1322</v>
      </c>
      <c r="V83" s="9">
        <v>0</v>
      </c>
      <c r="W83" s="9">
        <v>0</v>
      </c>
      <c r="X83" s="19">
        <v>0</v>
      </c>
      <c r="Y83" s="165" t="s">
        <v>2055</v>
      </c>
      <c r="Z83" s="162">
        <v>1066505000715</v>
      </c>
      <c r="AA83" s="165" t="s">
        <v>2052</v>
      </c>
      <c r="AB83" s="160" t="s">
        <v>2005</v>
      </c>
      <c r="AC83" s="165" t="s">
        <v>2052</v>
      </c>
      <c r="AD83" s="160"/>
      <c r="AE83" s="160"/>
      <c r="AF83" s="161"/>
    </row>
    <row r="84" spans="1:32" ht="45" x14ac:dyDescent="0.25">
      <c r="A84" s="160">
        <v>15</v>
      </c>
      <c r="B84" s="165" t="s">
        <v>2056</v>
      </c>
      <c r="C84" s="9" t="s">
        <v>2057</v>
      </c>
      <c r="D84" s="19" t="s">
        <v>2058</v>
      </c>
      <c r="E84" s="171"/>
      <c r="F84" s="19" t="s">
        <v>798</v>
      </c>
      <c r="G84" s="19" t="s">
        <v>551</v>
      </c>
      <c r="H84" s="160">
        <v>4</v>
      </c>
      <c r="I84" s="271">
        <v>0</v>
      </c>
      <c r="J84" s="160">
        <v>1</v>
      </c>
      <c r="K84" s="271">
        <v>0</v>
      </c>
      <c r="L84" s="271">
        <v>0</v>
      </c>
      <c r="M84" s="160" t="s">
        <v>1322</v>
      </c>
      <c r="N84" s="240">
        <v>0</v>
      </c>
      <c r="O84" s="160">
        <v>1.1000000000000001</v>
      </c>
      <c r="P84" s="9">
        <v>1.1000000000000001</v>
      </c>
      <c r="Q84" s="9" t="s">
        <v>798</v>
      </c>
      <c r="R84" s="9" t="s">
        <v>798</v>
      </c>
      <c r="S84" s="9">
        <v>0</v>
      </c>
      <c r="T84" s="9">
        <v>1</v>
      </c>
      <c r="U84" s="9" t="s">
        <v>1322</v>
      </c>
      <c r="V84" s="9">
        <v>0</v>
      </c>
      <c r="W84" s="9">
        <v>0</v>
      </c>
      <c r="X84" s="19">
        <v>0</v>
      </c>
      <c r="Y84" s="165" t="s">
        <v>3569</v>
      </c>
      <c r="Z84" s="299">
        <v>1246500005586</v>
      </c>
      <c r="AA84" s="165" t="s">
        <v>2056</v>
      </c>
      <c r="AB84" s="19" t="s">
        <v>2005</v>
      </c>
      <c r="AC84" s="165" t="s">
        <v>2056</v>
      </c>
      <c r="AD84" s="19"/>
      <c r="AE84" s="19"/>
      <c r="AF84" s="161"/>
    </row>
    <row r="85" spans="1:32" ht="45" x14ac:dyDescent="0.25">
      <c r="A85" s="160">
        <v>16</v>
      </c>
      <c r="B85" s="165" t="s">
        <v>3278</v>
      </c>
      <c r="C85" s="9" t="s">
        <v>3279</v>
      </c>
      <c r="D85" s="19">
        <v>141.859217</v>
      </c>
      <c r="E85" s="171"/>
      <c r="F85" s="19" t="s">
        <v>798</v>
      </c>
      <c r="G85" s="19" t="s">
        <v>551</v>
      </c>
      <c r="H85" s="160">
        <v>4</v>
      </c>
      <c r="I85" s="271">
        <v>0</v>
      </c>
      <c r="J85" s="160">
        <v>1</v>
      </c>
      <c r="K85" s="271">
        <v>0</v>
      </c>
      <c r="L85" s="271">
        <v>0</v>
      </c>
      <c r="M85" s="160" t="s">
        <v>1468</v>
      </c>
      <c r="N85" s="240">
        <v>0</v>
      </c>
      <c r="O85" s="160">
        <v>0.75</v>
      </c>
      <c r="P85" s="9">
        <v>0.75</v>
      </c>
      <c r="Q85" s="9" t="s">
        <v>798</v>
      </c>
      <c r="R85" s="9" t="s">
        <v>798</v>
      </c>
      <c r="S85" s="9">
        <v>0</v>
      </c>
      <c r="T85" s="9">
        <v>1</v>
      </c>
      <c r="U85" s="9" t="s">
        <v>1468</v>
      </c>
      <c r="V85" s="9">
        <v>0</v>
      </c>
      <c r="W85" s="9">
        <v>0</v>
      </c>
      <c r="X85" s="19">
        <v>0</v>
      </c>
      <c r="Y85" s="165" t="s">
        <v>3280</v>
      </c>
      <c r="Z85" s="172" t="s">
        <v>3281</v>
      </c>
      <c r="AA85" s="165" t="s">
        <v>3278</v>
      </c>
      <c r="AB85" s="19" t="s">
        <v>2005</v>
      </c>
      <c r="AC85" s="165" t="s">
        <v>3278</v>
      </c>
      <c r="AD85" s="19"/>
      <c r="AE85" s="19"/>
      <c r="AF85" s="161"/>
    </row>
    <row r="86" spans="1:32" ht="120" x14ac:dyDescent="0.25">
      <c r="A86" s="160">
        <v>17</v>
      </c>
      <c r="B86" s="165" t="s">
        <v>2059</v>
      </c>
      <c r="C86" s="160" t="s">
        <v>2060</v>
      </c>
      <c r="D86" s="160" t="s">
        <v>2061</v>
      </c>
      <c r="E86" s="171"/>
      <c r="F86" s="19" t="s">
        <v>550</v>
      </c>
      <c r="G86" s="19" t="s">
        <v>551</v>
      </c>
      <c r="H86" s="160">
        <v>10</v>
      </c>
      <c r="I86" s="271">
        <v>0</v>
      </c>
      <c r="J86" s="160">
        <v>2</v>
      </c>
      <c r="K86" s="160">
        <v>2</v>
      </c>
      <c r="L86" s="271">
        <v>0</v>
      </c>
      <c r="M86" s="160" t="s">
        <v>1322</v>
      </c>
      <c r="N86" s="240" t="s">
        <v>1784</v>
      </c>
      <c r="O86" s="160">
        <v>1.1000000000000001</v>
      </c>
      <c r="P86" s="9">
        <v>4.4000000000000004</v>
      </c>
      <c r="Q86" s="9" t="s">
        <v>798</v>
      </c>
      <c r="R86" s="9" t="s">
        <v>798</v>
      </c>
      <c r="S86" s="9">
        <v>1</v>
      </c>
      <c r="T86" s="9">
        <v>4</v>
      </c>
      <c r="U86" s="9" t="s">
        <v>1784</v>
      </c>
      <c r="V86" s="9">
        <v>0</v>
      </c>
      <c r="W86" s="9">
        <v>2.2000000000000002</v>
      </c>
      <c r="X86" s="19">
        <v>0</v>
      </c>
      <c r="Y86" s="169" t="s">
        <v>2062</v>
      </c>
      <c r="Z86" s="162">
        <v>1036502900081</v>
      </c>
      <c r="AA86" s="165" t="s">
        <v>2059</v>
      </c>
      <c r="AB86" s="19" t="s">
        <v>2005</v>
      </c>
      <c r="AC86" s="165" t="s">
        <v>2059</v>
      </c>
      <c r="AD86" s="19"/>
      <c r="AE86" s="19"/>
      <c r="AF86" s="161"/>
    </row>
    <row r="87" spans="1:32" ht="300" x14ac:dyDescent="0.25">
      <c r="A87" s="160">
        <v>18</v>
      </c>
      <c r="B87" s="165" t="s">
        <v>2063</v>
      </c>
      <c r="C87" s="160" t="s">
        <v>2064</v>
      </c>
      <c r="D87" s="160" t="s">
        <v>2065</v>
      </c>
      <c r="E87" s="171"/>
      <c r="F87" s="19" t="s">
        <v>550</v>
      </c>
      <c r="G87" s="19" t="s">
        <v>551</v>
      </c>
      <c r="H87" s="272">
        <v>8</v>
      </c>
      <c r="I87" s="271">
        <v>0</v>
      </c>
      <c r="J87" s="160">
        <v>2</v>
      </c>
      <c r="K87" s="271">
        <v>0</v>
      </c>
      <c r="L87" s="271">
        <v>0</v>
      </c>
      <c r="M87" s="160" t="s">
        <v>1322</v>
      </c>
      <c r="N87" s="240">
        <v>0</v>
      </c>
      <c r="O87" s="160">
        <v>1.1000000000000001</v>
      </c>
      <c r="P87" s="9">
        <v>2.2000000000000002</v>
      </c>
      <c r="Q87" s="9" t="s">
        <v>798</v>
      </c>
      <c r="R87" s="9" t="s">
        <v>798</v>
      </c>
      <c r="S87" s="9">
        <v>0</v>
      </c>
      <c r="T87" s="9">
        <v>2</v>
      </c>
      <c r="U87" s="9" t="s">
        <v>1322</v>
      </c>
      <c r="V87" s="9">
        <v>0</v>
      </c>
      <c r="W87" s="9">
        <v>0</v>
      </c>
      <c r="X87" s="19">
        <v>0</v>
      </c>
      <c r="Y87" s="165" t="s">
        <v>2066</v>
      </c>
      <c r="Z87" s="173">
        <v>1026500870714</v>
      </c>
      <c r="AA87" s="165" t="s">
        <v>2063</v>
      </c>
      <c r="AB87" s="19" t="s">
        <v>2005</v>
      </c>
      <c r="AC87" s="165" t="s">
        <v>2063</v>
      </c>
      <c r="AD87" s="19"/>
      <c r="AE87" s="19"/>
      <c r="AF87" s="161"/>
    </row>
    <row r="88" spans="1:32" ht="45" x14ac:dyDescent="0.25">
      <c r="A88" s="160">
        <v>19</v>
      </c>
      <c r="B88" s="174" t="s">
        <v>2067</v>
      </c>
      <c r="C88" s="157" t="s">
        <v>2068</v>
      </c>
      <c r="D88" s="154" t="s">
        <v>2069</v>
      </c>
      <c r="E88" s="171"/>
      <c r="F88" s="19" t="s">
        <v>550</v>
      </c>
      <c r="G88" s="19" t="s">
        <v>551</v>
      </c>
      <c r="H88" s="272">
        <v>8</v>
      </c>
      <c r="I88" s="271">
        <v>0</v>
      </c>
      <c r="J88" s="19">
        <v>1</v>
      </c>
      <c r="K88" s="271">
        <v>0</v>
      </c>
      <c r="L88" s="271">
        <v>0</v>
      </c>
      <c r="M88" s="19" t="s">
        <v>1468</v>
      </c>
      <c r="N88" s="240">
        <v>0</v>
      </c>
      <c r="O88" s="19">
        <v>0.75</v>
      </c>
      <c r="P88" s="9">
        <v>0.75</v>
      </c>
      <c r="Q88" s="9" t="s">
        <v>798</v>
      </c>
      <c r="R88" s="9" t="s">
        <v>798</v>
      </c>
      <c r="S88" s="9">
        <v>0</v>
      </c>
      <c r="T88" s="9">
        <v>1</v>
      </c>
      <c r="U88" s="9" t="s">
        <v>1468</v>
      </c>
      <c r="V88" s="19">
        <v>0</v>
      </c>
      <c r="W88" s="19">
        <v>0</v>
      </c>
      <c r="X88" s="19">
        <v>0</v>
      </c>
      <c r="Y88" s="208" t="s">
        <v>2070</v>
      </c>
      <c r="Z88" s="162">
        <v>1037739877295</v>
      </c>
      <c r="AA88" s="9" t="s">
        <v>2071</v>
      </c>
      <c r="AB88" s="19" t="s">
        <v>2005</v>
      </c>
      <c r="AC88" s="9" t="s">
        <v>2072</v>
      </c>
      <c r="AD88" s="19"/>
      <c r="AE88" s="19"/>
      <c r="AF88" s="161"/>
    </row>
    <row r="89" spans="1:32" ht="45" x14ac:dyDescent="0.25">
      <c r="A89" s="160">
        <v>20</v>
      </c>
      <c r="B89" s="174" t="s">
        <v>3282</v>
      </c>
      <c r="C89" s="157" t="s">
        <v>3283</v>
      </c>
      <c r="D89" s="154" t="s">
        <v>3284</v>
      </c>
      <c r="E89" s="171"/>
      <c r="F89" s="19" t="s">
        <v>798</v>
      </c>
      <c r="G89" s="19" t="s">
        <v>551</v>
      </c>
      <c r="H89" s="272">
        <v>6</v>
      </c>
      <c r="I89" s="271">
        <v>0</v>
      </c>
      <c r="J89" s="19">
        <v>1</v>
      </c>
      <c r="K89" s="271">
        <v>0</v>
      </c>
      <c r="L89" s="271">
        <v>0</v>
      </c>
      <c r="M89" s="19" t="s">
        <v>1468</v>
      </c>
      <c r="N89" s="240">
        <v>0</v>
      </c>
      <c r="O89" s="19">
        <v>0.75</v>
      </c>
      <c r="P89" s="9">
        <v>0.75</v>
      </c>
      <c r="Q89" s="9" t="s">
        <v>798</v>
      </c>
      <c r="R89" s="9" t="s">
        <v>798</v>
      </c>
      <c r="S89" s="9">
        <v>0</v>
      </c>
      <c r="T89" s="9">
        <v>1</v>
      </c>
      <c r="U89" s="9" t="s">
        <v>1468</v>
      </c>
      <c r="V89" s="19">
        <v>0</v>
      </c>
      <c r="W89" s="19">
        <v>0</v>
      </c>
      <c r="X89" s="19">
        <v>0</v>
      </c>
      <c r="Y89" s="204" t="s">
        <v>3285</v>
      </c>
      <c r="Z89" s="176">
        <v>6505009750</v>
      </c>
      <c r="AA89" s="174" t="s">
        <v>3282</v>
      </c>
      <c r="AB89" s="19" t="s">
        <v>2005</v>
      </c>
      <c r="AC89" s="174" t="s">
        <v>3282</v>
      </c>
      <c r="AD89" s="19"/>
      <c r="AE89" s="19"/>
      <c r="AF89" s="161"/>
    </row>
    <row r="90" spans="1:32" ht="135" x14ac:dyDescent="0.25">
      <c r="A90" s="160">
        <v>21</v>
      </c>
      <c r="B90" s="9" t="s">
        <v>3286</v>
      </c>
      <c r="C90" s="157" t="s">
        <v>3287</v>
      </c>
      <c r="D90" s="154" t="s">
        <v>3288</v>
      </c>
      <c r="E90" s="171"/>
      <c r="F90" s="19" t="s">
        <v>798</v>
      </c>
      <c r="G90" s="19" t="s">
        <v>551</v>
      </c>
      <c r="H90" s="160">
        <v>2</v>
      </c>
      <c r="I90" s="271">
        <v>0</v>
      </c>
      <c r="J90" s="271">
        <v>1</v>
      </c>
      <c r="K90" s="271">
        <v>0</v>
      </c>
      <c r="L90" s="271">
        <v>0</v>
      </c>
      <c r="M90" s="19" t="s">
        <v>1468</v>
      </c>
      <c r="N90" s="240">
        <v>0</v>
      </c>
      <c r="O90" s="19">
        <v>0.75</v>
      </c>
      <c r="P90" s="9">
        <v>0.75</v>
      </c>
      <c r="Q90" s="9" t="s">
        <v>798</v>
      </c>
      <c r="R90" s="9" t="s">
        <v>798</v>
      </c>
      <c r="S90" s="9">
        <v>0</v>
      </c>
      <c r="T90" s="9">
        <v>1</v>
      </c>
      <c r="U90" s="9" t="s">
        <v>153</v>
      </c>
      <c r="V90" s="19">
        <v>0</v>
      </c>
      <c r="W90" s="19">
        <v>0</v>
      </c>
      <c r="X90" s="19">
        <v>0</v>
      </c>
      <c r="Y90" s="204" t="s">
        <v>3289</v>
      </c>
      <c r="Z90" s="176">
        <v>6505009493</v>
      </c>
      <c r="AA90" s="27" t="s">
        <v>3286</v>
      </c>
      <c r="AB90" s="19" t="s">
        <v>2005</v>
      </c>
      <c r="AC90" s="27" t="s">
        <v>3286</v>
      </c>
      <c r="AD90" s="19"/>
      <c r="AE90" s="19"/>
      <c r="AF90" s="161"/>
    </row>
    <row r="91" spans="1:32" ht="75" x14ac:dyDescent="0.25">
      <c r="A91" s="160">
        <v>22</v>
      </c>
      <c r="B91" s="9" t="s">
        <v>3290</v>
      </c>
      <c r="C91" s="157" t="s">
        <v>3291</v>
      </c>
      <c r="D91" s="154" t="s">
        <v>3292</v>
      </c>
      <c r="E91" s="171"/>
      <c r="F91" s="19" t="s">
        <v>798</v>
      </c>
      <c r="G91" s="19" t="s">
        <v>551</v>
      </c>
      <c r="H91" s="160">
        <v>10</v>
      </c>
      <c r="I91" s="271">
        <v>0</v>
      </c>
      <c r="J91" s="19">
        <v>4</v>
      </c>
      <c r="K91" s="271">
        <v>0</v>
      </c>
      <c r="L91" s="271">
        <v>0</v>
      </c>
      <c r="M91" s="19" t="s">
        <v>1468</v>
      </c>
      <c r="N91" s="240">
        <v>0</v>
      </c>
      <c r="O91" s="19">
        <v>0.75</v>
      </c>
      <c r="P91" s="9">
        <v>3</v>
      </c>
      <c r="Q91" s="9" t="s">
        <v>798</v>
      </c>
      <c r="R91" s="9" t="s">
        <v>798</v>
      </c>
      <c r="S91" s="9">
        <v>0</v>
      </c>
      <c r="T91" s="9">
        <v>4</v>
      </c>
      <c r="U91" s="9" t="s">
        <v>153</v>
      </c>
      <c r="V91" s="19">
        <v>0</v>
      </c>
      <c r="W91" s="19">
        <v>0</v>
      </c>
      <c r="X91" s="19">
        <v>0</v>
      </c>
      <c r="Y91" s="204" t="s">
        <v>3293</v>
      </c>
      <c r="Z91" s="177" t="s">
        <v>3294</v>
      </c>
      <c r="AA91" s="9" t="s">
        <v>3290</v>
      </c>
      <c r="AB91" s="160" t="s">
        <v>2005</v>
      </c>
      <c r="AC91" s="9" t="s">
        <v>3290</v>
      </c>
      <c r="AD91" s="160"/>
      <c r="AE91" s="160"/>
      <c r="AF91" s="161"/>
    </row>
    <row r="92" spans="1:32" ht="60" x14ac:dyDescent="0.25">
      <c r="A92" s="160">
        <v>23</v>
      </c>
      <c r="B92" s="9" t="s">
        <v>3295</v>
      </c>
      <c r="C92" s="157" t="s">
        <v>3296</v>
      </c>
      <c r="D92" s="154" t="s">
        <v>3297</v>
      </c>
      <c r="E92" s="171"/>
      <c r="F92" s="19" t="s">
        <v>798</v>
      </c>
      <c r="G92" s="19" t="s">
        <v>551</v>
      </c>
      <c r="H92" s="160">
        <v>4</v>
      </c>
      <c r="I92" s="271">
        <v>0</v>
      </c>
      <c r="J92" s="19">
        <v>1</v>
      </c>
      <c r="K92" s="271">
        <v>0</v>
      </c>
      <c r="L92" s="271">
        <v>0</v>
      </c>
      <c r="M92" s="19" t="s">
        <v>1468</v>
      </c>
      <c r="N92" s="240">
        <v>0</v>
      </c>
      <c r="O92" s="19">
        <v>0.75</v>
      </c>
      <c r="P92" s="9">
        <v>0.75</v>
      </c>
      <c r="Q92" s="9" t="s">
        <v>798</v>
      </c>
      <c r="R92" s="9" t="s">
        <v>798</v>
      </c>
      <c r="S92" s="9">
        <v>0</v>
      </c>
      <c r="T92" s="9">
        <v>1</v>
      </c>
      <c r="U92" s="9" t="s">
        <v>1468</v>
      </c>
      <c r="V92" s="19">
        <v>0</v>
      </c>
      <c r="W92" s="19">
        <v>0</v>
      </c>
      <c r="X92" s="19">
        <v>0</v>
      </c>
      <c r="Y92" s="204" t="s">
        <v>3298</v>
      </c>
      <c r="Z92" s="177" t="s">
        <v>3294</v>
      </c>
      <c r="AA92" s="9" t="s">
        <v>3295</v>
      </c>
      <c r="AB92" s="160" t="s">
        <v>2005</v>
      </c>
      <c r="AC92" s="9" t="s">
        <v>3295</v>
      </c>
      <c r="AD92" s="160"/>
      <c r="AE92" s="160"/>
      <c r="AF92" s="161"/>
    </row>
    <row r="93" spans="1:32" ht="75" x14ac:dyDescent="0.25">
      <c r="A93" s="160">
        <v>24</v>
      </c>
      <c r="B93" s="9" t="s">
        <v>3299</v>
      </c>
      <c r="C93" s="157" t="s">
        <v>3300</v>
      </c>
      <c r="D93" s="154" t="s">
        <v>3301</v>
      </c>
      <c r="E93" s="171"/>
      <c r="F93" s="19" t="s">
        <v>798</v>
      </c>
      <c r="G93" s="19" t="s">
        <v>551</v>
      </c>
      <c r="H93" s="160">
        <v>4</v>
      </c>
      <c r="I93" s="271">
        <v>0</v>
      </c>
      <c r="J93" s="19">
        <v>1</v>
      </c>
      <c r="K93" s="271">
        <v>0</v>
      </c>
      <c r="L93" s="271">
        <v>0</v>
      </c>
      <c r="M93" s="19" t="s">
        <v>1468</v>
      </c>
      <c r="N93" s="240">
        <v>0</v>
      </c>
      <c r="O93" s="19">
        <v>0.75</v>
      </c>
      <c r="P93" s="9">
        <v>0.75</v>
      </c>
      <c r="Q93" s="9" t="s">
        <v>798</v>
      </c>
      <c r="R93" s="9" t="s">
        <v>798</v>
      </c>
      <c r="S93" s="9">
        <v>0</v>
      </c>
      <c r="T93" s="9">
        <v>1</v>
      </c>
      <c r="U93" s="9" t="s">
        <v>1468</v>
      </c>
      <c r="V93" s="19">
        <v>0</v>
      </c>
      <c r="W93" s="19">
        <v>0</v>
      </c>
      <c r="X93" s="19">
        <v>0</v>
      </c>
      <c r="Y93" s="204" t="s">
        <v>3302</v>
      </c>
      <c r="Z93" s="177" t="s">
        <v>3294</v>
      </c>
      <c r="AA93" s="9" t="s">
        <v>3303</v>
      </c>
      <c r="AB93" s="160" t="s">
        <v>2005</v>
      </c>
      <c r="AC93" s="9" t="s">
        <v>3299</v>
      </c>
      <c r="AD93" s="160"/>
      <c r="AE93" s="160"/>
      <c r="AF93" s="161"/>
    </row>
    <row r="94" spans="1:32" ht="75" x14ac:dyDescent="0.25">
      <c r="A94" s="160">
        <v>25</v>
      </c>
      <c r="B94" s="9" t="s">
        <v>3304</v>
      </c>
      <c r="C94" s="157" t="s">
        <v>3305</v>
      </c>
      <c r="D94" s="154" t="s">
        <v>3306</v>
      </c>
      <c r="E94" s="171"/>
      <c r="F94" s="19" t="s">
        <v>798</v>
      </c>
      <c r="G94" s="19" t="s">
        <v>551</v>
      </c>
      <c r="H94" s="160">
        <v>6</v>
      </c>
      <c r="I94" s="271">
        <v>0</v>
      </c>
      <c r="J94" s="19">
        <v>2</v>
      </c>
      <c r="K94" s="271">
        <v>0</v>
      </c>
      <c r="L94" s="271">
        <v>0</v>
      </c>
      <c r="M94" s="19" t="s">
        <v>2045</v>
      </c>
      <c r="N94" s="240">
        <v>0</v>
      </c>
      <c r="O94" s="19">
        <v>1.1000000000000001</v>
      </c>
      <c r="P94" s="9">
        <v>2.2000000000000002</v>
      </c>
      <c r="Q94" s="9" t="s">
        <v>798</v>
      </c>
      <c r="R94" s="9" t="s">
        <v>798</v>
      </c>
      <c r="S94" s="9">
        <v>0</v>
      </c>
      <c r="T94" s="9">
        <v>2</v>
      </c>
      <c r="U94" s="9" t="s">
        <v>2045</v>
      </c>
      <c r="V94" s="19">
        <v>0</v>
      </c>
      <c r="W94" s="19">
        <v>0</v>
      </c>
      <c r="X94" s="19">
        <v>0</v>
      </c>
      <c r="Y94" s="204" t="s">
        <v>3307</v>
      </c>
      <c r="Z94" s="177" t="s">
        <v>3294</v>
      </c>
      <c r="AA94" s="9" t="s">
        <v>3308</v>
      </c>
      <c r="AB94" s="160" t="s">
        <v>2005</v>
      </c>
      <c r="AC94" s="9" t="s">
        <v>3304</v>
      </c>
      <c r="AD94" s="160"/>
      <c r="AE94" s="160"/>
      <c r="AF94" s="161"/>
    </row>
    <row r="95" spans="1:32" ht="90" x14ac:dyDescent="0.25">
      <c r="A95" s="160">
        <v>26</v>
      </c>
      <c r="B95" s="9" t="s">
        <v>3309</v>
      </c>
      <c r="C95" s="157" t="s">
        <v>3310</v>
      </c>
      <c r="D95" s="154" t="s">
        <v>3311</v>
      </c>
      <c r="E95" s="171"/>
      <c r="F95" s="19" t="s">
        <v>798</v>
      </c>
      <c r="G95" s="19" t="s">
        <v>551</v>
      </c>
      <c r="H95" s="160">
        <v>4</v>
      </c>
      <c r="I95" s="271">
        <v>0</v>
      </c>
      <c r="J95" s="19">
        <v>1</v>
      </c>
      <c r="K95" s="271">
        <v>0</v>
      </c>
      <c r="L95" s="271">
        <v>0</v>
      </c>
      <c r="M95" s="19" t="s">
        <v>1468</v>
      </c>
      <c r="N95" s="240">
        <v>0</v>
      </c>
      <c r="O95" s="19">
        <v>0.75</v>
      </c>
      <c r="P95" s="9">
        <v>0.75</v>
      </c>
      <c r="Q95" s="9" t="s">
        <v>798</v>
      </c>
      <c r="R95" s="9" t="s">
        <v>798</v>
      </c>
      <c r="S95" s="9">
        <v>0</v>
      </c>
      <c r="T95" s="9">
        <v>1</v>
      </c>
      <c r="U95" s="9" t="s">
        <v>1468</v>
      </c>
      <c r="V95" s="19">
        <v>0</v>
      </c>
      <c r="W95" s="19">
        <v>0</v>
      </c>
      <c r="X95" s="19">
        <v>0</v>
      </c>
      <c r="Y95" s="204" t="s">
        <v>3312</v>
      </c>
      <c r="Z95" s="177" t="s">
        <v>3294</v>
      </c>
      <c r="AA95" s="9" t="s">
        <v>3309</v>
      </c>
      <c r="AB95" s="160" t="s">
        <v>2005</v>
      </c>
      <c r="AC95" s="9" t="s">
        <v>3309</v>
      </c>
      <c r="AD95" s="160"/>
      <c r="AE95" s="160"/>
      <c r="AF95" s="161"/>
    </row>
    <row r="96" spans="1:32" ht="90" x14ac:dyDescent="0.25">
      <c r="A96" s="160">
        <v>27</v>
      </c>
      <c r="B96" s="9" t="s">
        <v>1995</v>
      </c>
      <c r="C96" s="157" t="s">
        <v>3313</v>
      </c>
      <c r="D96" s="154" t="s">
        <v>3314</v>
      </c>
      <c r="E96" s="171"/>
      <c r="F96" s="19" t="s">
        <v>798</v>
      </c>
      <c r="G96" s="19" t="s">
        <v>551</v>
      </c>
      <c r="H96" s="160">
        <v>6</v>
      </c>
      <c r="I96" s="271">
        <v>0</v>
      </c>
      <c r="J96" s="19">
        <v>2</v>
      </c>
      <c r="K96" s="271">
        <v>0</v>
      </c>
      <c r="L96" s="271">
        <v>0</v>
      </c>
      <c r="M96" s="19" t="s">
        <v>1468</v>
      </c>
      <c r="N96" s="240">
        <v>0</v>
      </c>
      <c r="O96" s="19">
        <v>0.75</v>
      </c>
      <c r="P96" s="9">
        <v>1.5</v>
      </c>
      <c r="Q96" s="9" t="s">
        <v>798</v>
      </c>
      <c r="R96" s="9" t="s">
        <v>798</v>
      </c>
      <c r="S96" s="9">
        <v>0</v>
      </c>
      <c r="T96" s="9">
        <v>2</v>
      </c>
      <c r="U96" s="9" t="s">
        <v>1468</v>
      </c>
      <c r="V96" s="19">
        <v>0</v>
      </c>
      <c r="W96" s="19">
        <v>0</v>
      </c>
      <c r="X96" s="19">
        <v>0</v>
      </c>
      <c r="Y96" s="204" t="s">
        <v>3315</v>
      </c>
      <c r="Z96" s="177" t="s">
        <v>3294</v>
      </c>
      <c r="AA96" s="9" t="s">
        <v>1995</v>
      </c>
      <c r="AB96" s="160" t="s">
        <v>2005</v>
      </c>
      <c r="AC96" s="9" t="s">
        <v>1995</v>
      </c>
      <c r="AD96" s="160"/>
      <c r="AE96" s="160"/>
      <c r="AF96" s="161"/>
    </row>
    <row r="97" spans="1:32" ht="90" x14ac:dyDescent="0.25">
      <c r="A97" s="160">
        <v>28</v>
      </c>
      <c r="B97" s="9" t="s">
        <v>3316</v>
      </c>
      <c r="C97" s="157" t="s">
        <v>3317</v>
      </c>
      <c r="D97" s="154" t="s">
        <v>3318</v>
      </c>
      <c r="E97" s="171"/>
      <c r="F97" s="19" t="s">
        <v>798</v>
      </c>
      <c r="G97" s="19" t="s">
        <v>551</v>
      </c>
      <c r="H97" s="160">
        <v>6</v>
      </c>
      <c r="I97" s="271">
        <v>0</v>
      </c>
      <c r="J97" s="19">
        <v>2</v>
      </c>
      <c r="K97" s="271">
        <v>0</v>
      </c>
      <c r="L97" s="271">
        <v>0</v>
      </c>
      <c r="M97" s="19" t="s">
        <v>1468</v>
      </c>
      <c r="N97" s="240">
        <v>0</v>
      </c>
      <c r="O97" s="19">
        <v>0.75</v>
      </c>
      <c r="P97" s="9">
        <v>1.5</v>
      </c>
      <c r="Q97" s="9" t="s">
        <v>798</v>
      </c>
      <c r="R97" s="9" t="s">
        <v>798</v>
      </c>
      <c r="S97" s="9">
        <v>0</v>
      </c>
      <c r="T97" s="9">
        <v>2</v>
      </c>
      <c r="U97" s="9" t="s">
        <v>1468</v>
      </c>
      <c r="V97" s="19">
        <v>0</v>
      </c>
      <c r="W97" s="19">
        <v>0</v>
      </c>
      <c r="X97" s="19">
        <v>0</v>
      </c>
      <c r="Y97" s="204" t="s">
        <v>3319</v>
      </c>
      <c r="Z97" s="177" t="s">
        <v>3294</v>
      </c>
      <c r="AA97" s="9" t="s">
        <v>3316</v>
      </c>
      <c r="AB97" s="160" t="s">
        <v>2005</v>
      </c>
      <c r="AC97" s="9" t="s">
        <v>3316</v>
      </c>
      <c r="AD97" s="160"/>
      <c r="AE97" s="160"/>
      <c r="AF97" s="161"/>
    </row>
    <row r="98" spans="1:32" ht="75" x14ac:dyDescent="0.25">
      <c r="A98" s="160">
        <v>29</v>
      </c>
      <c r="B98" s="9" t="s">
        <v>3320</v>
      </c>
      <c r="C98" s="157" t="s">
        <v>3321</v>
      </c>
      <c r="D98" s="154" t="s">
        <v>3322</v>
      </c>
      <c r="E98" s="171"/>
      <c r="F98" s="19" t="s">
        <v>798</v>
      </c>
      <c r="G98" s="19" t="s">
        <v>551</v>
      </c>
      <c r="H98" s="160">
        <v>8</v>
      </c>
      <c r="I98" s="271">
        <v>0</v>
      </c>
      <c r="J98" s="19">
        <v>2</v>
      </c>
      <c r="K98" s="271">
        <v>0</v>
      </c>
      <c r="L98" s="271">
        <v>0</v>
      </c>
      <c r="M98" s="19" t="s">
        <v>2045</v>
      </c>
      <c r="N98" s="240">
        <v>0</v>
      </c>
      <c r="O98" s="19">
        <v>1.1000000000000001</v>
      </c>
      <c r="P98" s="9">
        <v>2.2000000000000002</v>
      </c>
      <c r="Q98" s="9" t="s">
        <v>798</v>
      </c>
      <c r="R98" s="9" t="s">
        <v>798</v>
      </c>
      <c r="S98" s="9">
        <v>0</v>
      </c>
      <c r="T98" s="9">
        <v>2</v>
      </c>
      <c r="U98" s="9" t="s">
        <v>2045</v>
      </c>
      <c r="V98" s="19">
        <v>0</v>
      </c>
      <c r="W98" s="19">
        <v>0</v>
      </c>
      <c r="X98" s="19">
        <v>0</v>
      </c>
      <c r="Y98" s="204" t="s">
        <v>3323</v>
      </c>
      <c r="Z98" s="179">
        <v>6505007344</v>
      </c>
      <c r="AA98" s="9" t="s">
        <v>3324</v>
      </c>
      <c r="AB98" s="160" t="s">
        <v>2005</v>
      </c>
      <c r="AC98" s="9" t="s">
        <v>3324</v>
      </c>
      <c r="AD98" s="160"/>
      <c r="AE98" s="160"/>
      <c r="AF98" s="161"/>
    </row>
    <row r="99" spans="1:32" ht="215.25" customHeight="1" x14ac:dyDescent="0.25">
      <c r="A99" s="157">
        <v>30</v>
      </c>
      <c r="B99" s="159" t="s">
        <v>3325</v>
      </c>
      <c r="C99" s="154" t="s">
        <v>3326</v>
      </c>
      <c r="D99" s="154" t="s">
        <v>3327</v>
      </c>
      <c r="E99" s="171"/>
      <c r="F99" s="19" t="s">
        <v>798</v>
      </c>
      <c r="G99" s="19" t="s">
        <v>551</v>
      </c>
      <c r="H99" s="160">
        <v>4</v>
      </c>
      <c r="I99" s="271">
        <v>0</v>
      </c>
      <c r="J99" s="19">
        <v>1</v>
      </c>
      <c r="K99" s="271">
        <v>0</v>
      </c>
      <c r="L99" s="271">
        <v>0</v>
      </c>
      <c r="M99" s="19" t="s">
        <v>1468</v>
      </c>
      <c r="N99" s="240">
        <v>0</v>
      </c>
      <c r="O99" s="19">
        <v>0.75</v>
      </c>
      <c r="P99" s="9">
        <v>0.75</v>
      </c>
      <c r="Q99" s="9" t="s">
        <v>798</v>
      </c>
      <c r="R99" s="9" t="s">
        <v>798</v>
      </c>
      <c r="S99" s="9">
        <v>0</v>
      </c>
      <c r="T99" s="9">
        <v>1</v>
      </c>
      <c r="U99" s="9" t="s">
        <v>1468</v>
      </c>
      <c r="V99" s="19">
        <v>0</v>
      </c>
      <c r="W99" s="19">
        <v>0</v>
      </c>
      <c r="X99" s="19">
        <v>0</v>
      </c>
      <c r="Y99" s="204" t="s">
        <v>3328</v>
      </c>
      <c r="Z99" s="178">
        <v>650500382081</v>
      </c>
      <c r="AA99" s="9" t="s">
        <v>3329</v>
      </c>
      <c r="AB99" s="160" t="s">
        <v>2005</v>
      </c>
      <c r="AC99" s="9" t="s">
        <v>3329</v>
      </c>
      <c r="AD99" s="160"/>
      <c r="AE99" s="160"/>
      <c r="AF99" s="161"/>
    </row>
    <row r="100" spans="1:32" ht="60" x14ac:dyDescent="0.25">
      <c r="A100" s="157">
        <v>31</v>
      </c>
      <c r="B100" s="159" t="s">
        <v>3330</v>
      </c>
      <c r="C100" s="154" t="s">
        <v>3331</v>
      </c>
      <c r="D100" s="154" t="s">
        <v>3332</v>
      </c>
      <c r="E100" s="171"/>
      <c r="F100" s="19" t="s">
        <v>798</v>
      </c>
      <c r="G100" s="19" t="s">
        <v>551</v>
      </c>
      <c r="H100" s="160">
        <v>2</v>
      </c>
      <c r="I100" s="271">
        <v>0</v>
      </c>
      <c r="J100" s="19">
        <v>1</v>
      </c>
      <c r="K100" s="271">
        <v>0</v>
      </c>
      <c r="L100" s="271">
        <v>0</v>
      </c>
      <c r="M100" s="19" t="s">
        <v>2045</v>
      </c>
      <c r="N100" s="240">
        <v>0</v>
      </c>
      <c r="O100" s="19">
        <v>0.12</v>
      </c>
      <c r="P100" s="9">
        <v>0.12</v>
      </c>
      <c r="Q100" s="9" t="s">
        <v>798</v>
      </c>
      <c r="R100" s="9" t="s">
        <v>798</v>
      </c>
      <c r="S100" s="9">
        <v>0</v>
      </c>
      <c r="T100" s="9">
        <v>1</v>
      </c>
      <c r="U100" s="9" t="s">
        <v>2045</v>
      </c>
      <c r="V100" s="19">
        <v>0</v>
      </c>
      <c r="W100" s="19">
        <v>0</v>
      </c>
      <c r="X100" s="19">
        <v>0</v>
      </c>
      <c r="Y100" s="204" t="s">
        <v>3333</v>
      </c>
      <c r="Z100" s="178">
        <v>6501070320</v>
      </c>
      <c r="AA100" s="9" t="s">
        <v>3330</v>
      </c>
      <c r="AB100" s="160" t="s">
        <v>2005</v>
      </c>
      <c r="AC100" s="9" t="s">
        <v>3330</v>
      </c>
      <c r="AD100" s="160"/>
      <c r="AE100" s="160"/>
      <c r="AF100" s="161"/>
    </row>
    <row r="101" spans="1:32" ht="75" x14ac:dyDescent="0.25">
      <c r="A101" s="157">
        <v>32</v>
      </c>
      <c r="B101" s="159" t="s">
        <v>3334</v>
      </c>
      <c r="C101" s="154" t="s">
        <v>3335</v>
      </c>
      <c r="D101" s="154" t="s">
        <v>3336</v>
      </c>
      <c r="E101" s="171"/>
      <c r="F101" s="19" t="s">
        <v>798</v>
      </c>
      <c r="G101" s="19" t="s">
        <v>551</v>
      </c>
      <c r="H101" s="160">
        <v>4</v>
      </c>
      <c r="I101" s="271">
        <v>0</v>
      </c>
      <c r="J101" s="19">
        <v>1</v>
      </c>
      <c r="K101" s="271">
        <v>0</v>
      </c>
      <c r="L101" s="271">
        <v>0</v>
      </c>
      <c r="M101" s="19" t="s">
        <v>1468</v>
      </c>
      <c r="N101" s="240">
        <v>0</v>
      </c>
      <c r="O101" s="19">
        <v>0.75</v>
      </c>
      <c r="P101" s="9">
        <v>0.75</v>
      </c>
      <c r="Q101" s="9" t="s">
        <v>798</v>
      </c>
      <c r="R101" s="9" t="s">
        <v>798</v>
      </c>
      <c r="S101" s="9">
        <v>0</v>
      </c>
      <c r="T101" s="9">
        <v>1</v>
      </c>
      <c r="U101" s="9" t="s">
        <v>1468</v>
      </c>
      <c r="V101" s="19">
        <v>0</v>
      </c>
      <c r="W101" s="19">
        <v>0</v>
      </c>
      <c r="X101" s="19">
        <v>0</v>
      </c>
      <c r="Y101" s="205" t="s">
        <v>3337</v>
      </c>
      <c r="Z101" s="178">
        <v>6505005594</v>
      </c>
      <c r="AA101" s="9" t="s">
        <v>3338</v>
      </c>
      <c r="AB101" s="160" t="s">
        <v>2005</v>
      </c>
      <c r="AC101" s="9" t="s">
        <v>3338</v>
      </c>
      <c r="AD101" s="160"/>
      <c r="AE101" s="160"/>
      <c r="AF101" s="161"/>
    </row>
    <row r="102" spans="1:32" ht="90" x14ac:dyDescent="0.25">
      <c r="A102" s="157">
        <v>33</v>
      </c>
      <c r="B102" s="159" t="s">
        <v>3339</v>
      </c>
      <c r="C102" s="154" t="s">
        <v>3340</v>
      </c>
      <c r="D102" s="154" t="s">
        <v>3341</v>
      </c>
      <c r="E102" s="171"/>
      <c r="F102" s="19" t="s">
        <v>798</v>
      </c>
      <c r="G102" s="19" t="s">
        <v>551</v>
      </c>
      <c r="H102" s="160">
        <v>12</v>
      </c>
      <c r="I102" s="271">
        <v>0</v>
      </c>
      <c r="J102" s="19">
        <v>1</v>
      </c>
      <c r="K102" s="271">
        <v>2</v>
      </c>
      <c r="L102" s="271">
        <v>0</v>
      </c>
      <c r="M102" s="19" t="s">
        <v>1468</v>
      </c>
      <c r="N102" s="240" t="s">
        <v>1784</v>
      </c>
      <c r="O102" s="19">
        <v>0.75</v>
      </c>
      <c r="P102" s="9">
        <v>2.95</v>
      </c>
      <c r="Q102" s="9" t="s">
        <v>798</v>
      </c>
      <c r="R102" s="9" t="s">
        <v>798</v>
      </c>
      <c r="S102" s="9">
        <v>0</v>
      </c>
      <c r="T102" s="9">
        <v>3</v>
      </c>
      <c r="U102" s="9" t="s">
        <v>1784</v>
      </c>
      <c r="V102" s="19">
        <v>0</v>
      </c>
      <c r="W102" s="19">
        <v>2.2000000000000002</v>
      </c>
      <c r="X102" s="19">
        <v>0</v>
      </c>
      <c r="Y102" s="205" t="s">
        <v>3342</v>
      </c>
      <c r="Z102" s="179">
        <v>6505005611</v>
      </c>
      <c r="AA102" s="9" t="s">
        <v>3339</v>
      </c>
      <c r="AB102" s="160" t="s">
        <v>2005</v>
      </c>
      <c r="AC102" s="9" t="s">
        <v>3339</v>
      </c>
      <c r="AD102" s="160"/>
      <c r="AE102" s="160"/>
      <c r="AF102" s="161"/>
    </row>
    <row r="103" spans="1:32" ht="60" x14ac:dyDescent="0.25">
      <c r="A103" s="157">
        <v>34</v>
      </c>
      <c r="B103" s="159" t="s">
        <v>3343</v>
      </c>
      <c r="C103" s="154" t="s">
        <v>3344</v>
      </c>
      <c r="D103" s="154" t="s">
        <v>3345</v>
      </c>
      <c r="E103" s="171"/>
      <c r="F103" s="19" t="s">
        <v>798</v>
      </c>
      <c r="G103" s="19" t="s">
        <v>551</v>
      </c>
      <c r="H103" s="160">
        <v>4</v>
      </c>
      <c r="I103" s="271">
        <v>0</v>
      </c>
      <c r="J103" s="19">
        <v>1</v>
      </c>
      <c r="K103" s="271">
        <v>0</v>
      </c>
      <c r="L103" s="271">
        <v>0</v>
      </c>
      <c r="M103" s="19" t="s">
        <v>1468</v>
      </c>
      <c r="N103" s="240">
        <v>0</v>
      </c>
      <c r="O103" s="19">
        <v>0.75</v>
      </c>
      <c r="P103" s="9">
        <v>0.75</v>
      </c>
      <c r="Q103" s="9" t="s">
        <v>798</v>
      </c>
      <c r="R103" s="9" t="s">
        <v>798</v>
      </c>
      <c r="S103" s="9">
        <v>0</v>
      </c>
      <c r="T103" s="9">
        <v>1</v>
      </c>
      <c r="U103" s="9" t="s">
        <v>1468</v>
      </c>
      <c r="V103" s="19">
        <v>0</v>
      </c>
      <c r="W103" s="19">
        <v>0</v>
      </c>
      <c r="X103" s="19">
        <v>0</v>
      </c>
      <c r="Y103" s="204" t="s">
        <v>3346</v>
      </c>
      <c r="Z103" s="203">
        <v>7708044880</v>
      </c>
      <c r="AA103" s="9" t="s">
        <v>3343</v>
      </c>
      <c r="AB103" s="160" t="s">
        <v>2005</v>
      </c>
      <c r="AC103" s="9" t="s">
        <v>3343</v>
      </c>
      <c r="AD103" s="160"/>
      <c r="AE103" s="160"/>
      <c r="AF103" s="161"/>
    </row>
    <row r="104" spans="1:32" ht="49.5" customHeight="1" x14ac:dyDescent="0.25">
      <c r="A104" s="157">
        <v>35</v>
      </c>
      <c r="B104" s="159" t="s">
        <v>2073</v>
      </c>
      <c r="C104" s="9" t="s">
        <v>3347</v>
      </c>
      <c r="D104" s="9" t="s">
        <v>3348</v>
      </c>
      <c r="E104" s="171"/>
      <c r="F104" s="19" t="s">
        <v>550</v>
      </c>
      <c r="G104" s="19" t="s">
        <v>551</v>
      </c>
      <c r="H104" s="160">
        <v>6</v>
      </c>
      <c r="I104" s="271">
        <v>0</v>
      </c>
      <c r="J104" s="19">
        <v>1</v>
      </c>
      <c r="K104" s="271">
        <v>0</v>
      </c>
      <c r="L104" s="271">
        <v>0</v>
      </c>
      <c r="M104" s="160" t="s">
        <v>1322</v>
      </c>
      <c r="N104" s="240">
        <v>0</v>
      </c>
      <c r="O104" s="9">
        <v>1.1000000000000001</v>
      </c>
      <c r="P104" s="9">
        <v>1.1000000000000001</v>
      </c>
      <c r="Q104" s="9" t="s">
        <v>1783</v>
      </c>
      <c r="R104" s="9" t="s">
        <v>798</v>
      </c>
      <c r="S104" s="9">
        <v>0</v>
      </c>
      <c r="T104" s="9">
        <v>1</v>
      </c>
      <c r="U104" s="9" t="s">
        <v>1322</v>
      </c>
      <c r="V104" s="19">
        <v>0</v>
      </c>
      <c r="W104" s="19">
        <v>0</v>
      </c>
      <c r="X104" s="19">
        <v>0</v>
      </c>
      <c r="Y104" s="4" t="s">
        <v>2074</v>
      </c>
      <c r="Z104" s="162">
        <v>1146509000010</v>
      </c>
      <c r="AA104" s="9" t="s">
        <v>2075</v>
      </c>
      <c r="AB104" s="19" t="s">
        <v>2005</v>
      </c>
      <c r="AC104" s="9" t="s">
        <v>2075</v>
      </c>
      <c r="AD104" s="19"/>
      <c r="AE104" s="19"/>
      <c r="AF104" s="161"/>
    </row>
    <row r="105" spans="1:32" ht="72" customHeight="1" x14ac:dyDescent="0.25">
      <c r="A105" s="157">
        <v>36</v>
      </c>
      <c r="B105" s="159" t="s">
        <v>3349</v>
      </c>
      <c r="C105" s="9" t="s">
        <v>2100</v>
      </c>
      <c r="D105" s="9" t="s">
        <v>3350</v>
      </c>
      <c r="E105" s="171"/>
      <c r="F105" s="19" t="s">
        <v>798</v>
      </c>
      <c r="G105" s="19" t="s">
        <v>551</v>
      </c>
      <c r="H105" s="160">
        <v>6</v>
      </c>
      <c r="I105" s="271">
        <v>0</v>
      </c>
      <c r="J105" s="19">
        <v>1</v>
      </c>
      <c r="K105" s="271">
        <v>0</v>
      </c>
      <c r="L105" s="271">
        <v>0</v>
      </c>
      <c r="M105" s="160" t="s">
        <v>1468</v>
      </c>
      <c r="N105" s="240">
        <v>0</v>
      </c>
      <c r="O105" s="9">
        <v>0.75</v>
      </c>
      <c r="P105" s="9">
        <v>0.75</v>
      </c>
      <c r="Q105" s="9" t="s">
        <v>798</v>
      </c>
      <c r="R105" s="9" t="s">
        <v>798</v>
      </c>
      <c r="S105" s="9">
        <v>0</v>
      </c>
      <c r="T105" s="9">
        <v>1</v>
      </c>
      <c r="U105" s="9" t="s">
        <v>1468</v>
      </c>
      <c r="V105" s="19">
        <v>0</v>
      </c>
      <c r="W105" s="19">
        <v>0</v>
      </c>
      <c r="X105" s="19">
        <v>0</v>
      </c>
      <c r="Y105" s="4" t="s">
        <v>3351</v>
      </c>
      <c r="Z105" s="179" t="s">
        <v>3352</v>
      </c>
      <c r="AA105" s="9" t="s">
        <v>3349</v>
      </c>
      <c r="AB105" s="160" t="s">
        <v>2005</v>
      </c>
      <c r="AC105" s="9" t="s">
        <v>3349</v>
      </c>
      <c r="AD105" s="160"/>
      <c r="AE105" s="160"/>
      <c r="AF105" s="161"/>
    </row>
    <row r="106" spans="1:32" ht="45" x14ac:dyDescent="0.25">
      <c r="A106" s="157">
        <v>37</v>
      </c>
      <c r="B106" s="166" t="s">
        <v>3353</v>
      </c>
      <c r="C106" s="9" t="s">
        <v>3354</v>
      </c>
      <c r="D106" s="19" t="s">
        <v>3355</v>
      </c>
      <c r="E106" s="171"/>
      <c r="F106" s="160" t="s">
        <v>798</v>
      </c>
      <c r="G106" s="160" t="s">
        <v>551</v>
      </c>
      <c r="H106" s="272">
        <v>4</v>
      </c>
      <c r="I106" s="271">
        <v>0</v>
      </c>
      <c r="J106" s="160">
        <v>1</v>
      </c>
      <c r="K106" s="271">
        <v>0</v>
      </c>
      <c r="L106" s="271">
        <v>0</v>
      </c>
      <c r="M106" s="180" t="s">
        <v>1322</v>
      </c>
      <c r="N106" s="240">
        <v>0</v>
      </c>
      <c r="O106" s="9">
        <v>1</v>
      </c>
      <c r="P106" s="9">
        <v>1.1000000000000001</v>
      </c>
      <c r="Q106" s="9" t="s">
        <v>798</v>
      </c>
      <c r="R106" s="9" t="s">
        <v>798</v>
      </c>
      <c r="S106" s="9">
        <v>0</v>
      </c>
      <c r="T106" s="9">
        <v>1</v>
      </c>
      <c r="U106" s="9" t="s">
        <v>1322</v>
      </c>
      <c r="V106" s="19">
        <v>0</v>
      </c>
      <c r="W106" s="19">
        <v>0</v>
      </c>
      <c r="X106" s="19">
        <v>0</v>
      </c>
      <c r="Y106" s="204" t="s">
        <v>3356</v>
      </c>
      <c r="Z106" s="181">
        <v>6505010308</v>
      </c>
      <c r="AA106" s="165" t="s">
        <v>3353</v>
      </c>
      <c r="AB106" s="160" t="s">
        <v>2005</v>
      </c>
      <c r="AC106" s="165" t="s">
        <v>3353</v>
      </c>
      <c r="AD106" s="160"/>
      <c r="AE106" s="160"/>
      <c r="AF106" s="161"/>
    </row>
    <row r="107" spans="1:32" ht="45" x14ac:dyDescent="0.25">
      <c r="A107" s="157">
        <v>38</v>
      </c>
      <c r="B107" s="166" t="s">
        <v>3357</v>
      </c>
      <c r="C107" s="9" t="s">
        <v>3358</v>
      </c>
      <c r="D107" s="19" t="s">
        <v>3359</v>
      </c>
      <c r="E107" s="171"/>
      <c r="F107" s="160" t="s">
        <v>550</v>
      </c>
      <c r="G107" s="160" t="s">
        <v>551</v>
      </c>
      <c r="H107" s="272">
        <v>12</v>
      </c>
      <c r="I107" s="271">
        <v>0</v>
      </c>
      <c r="J107" s="160">
        <v>6</v>
      </c>
      <c r="K107" s="271">
        <v>0</v>
      </c>
      <c r="L107" s="271">
        <v>0</v>
      </c>
      <c r="M107" s="160" t="s">
        <v>1468</v>
      </c>
      <c r="N107" s="240">
        <v>0</v>
      </c>
      <c r="O107" s="9">
        <v>6</v>
      </c>
      <c r="P107" s="9">
        <v>4.5</v>
      </c>
      <c r="Q107" s="9" t="s">
        <v>798</v>
      </c>
      <c r="R107" s="9" t="s">
        <v>798</v>
      </c>
      <c r="S107" s="9">
        <v>0</v>
      </c>
      <c r="T107" s="9">
        <v>6</v>
      </c>
      <c r="U107" s="9" t="s">
        <v>1468</v>
      </c>
      <c r="V107" s="19">
        <v>0</v>
      </c>
      <c r="W107" s="19">
        <v>0</v>
      </c>
      <c r="X107" s="19">
        <v>0</v>
      </c>
      <c r="Y107" s="204" t="s">
        <v>3360</v>
      </c>
      <c r="Z107" s="179">
        <v>6505004791</v>
      </c>
      <c r="AA107" s="9" t="s">
        <v>3361</v>
      </c>
      <c r="AB107" s="160" t="s">
        <v>2005</v>
      </c>
      <c r="AC107" s="9" t="s">
        <v>3362</v>
      </c>
      <c r="AD107" s="160"/>
      <c r="AE107" s="160"/>
      <c r="AF107" s="161"/>
    </row>
    <row r="108" spans="1:32" ht="45" x14ac:dyDescent="0.25">
      <c r="A108" s="157">
        <v>39</v>
      </c>
      <c r="B108" s="166" t="s">
        <v>3363</v>
      </c>
      <c r="C108" s="9" t="s">
        <v>3364</v>
      </c>
      <c r="D108" s="19" t="s">
        <v>3365</v>
      </c>
      <c r="E108" s="171"/>
      <c r="F108" s="160" t="s">
        <v>798</v>
      </c>
      <c r="G108" s="160" t="s">
        <v>551</v>
      </c>
      <c r="H108" s="272">
        <v>8</v>
      </c>
      <c r="I108" s="271">
        <v>0</v>
      </c>
      <c r="J108" s="160">
        <v>2</v>
      </c>
      <c r="K108" s="271">
        <v>0</v>
      </c>
      <c r="L108" s="271">
        <v>0</v>
      </c>
      <c r="M108" s="160" t="s">
        <v>1468</v>
      </c>
      <c r="N108" s="240">
        <v>0</v>
      </c>
      <c r="O108" s="9">
        <v>2</v>
      </c>
      <c r="P108" s="9">
        <v>1.5</v>
      </c>
      <c r="Q108" s="9" t="s">
        <v>798</v>
      </c>
      <c r="R108" s="9" t="s">
        <v>798</v>
      </c>
      <c r="S108" s="9">
        <v>0</v>
      </c>
      <c r="T108" s="9">
        <v>2</v>
      </c>
      <c r="U108" s="9" t="s">
        <v>1468</v>
      </c>
      <c r="V108" s="19">
        <v>0</v>
      </c>
      <c r="W108" s="19">
        <v>0</v>
      </c>
      <c r="X108" s="19">
        <v>0</v>
      </c>
      <c r="Y108" s="204" t="s">
        <v>3360</v>
      </c>
      <c r="Z108" s="179">
        <v>6505004791</v>
      </c>
      <c r="AA108" s="9" t="s">
        <v>3366</v>
      </c>
      <c r="AB108" s="160" t="s">
        <v>2005</v>
      </c>
      <c r="AC108" s="9" t="s">
        <v>3366</v>
      </c>
      <c r="AD108" s="160"/>
      <c r="AE108" s="160"/>
      <c r="AF108" s="161"/>
    </row>
    <row r="109" spans="1:32" ht="64.5" x14ac:dyDescent="0.25">
      <c r="A109" s="157">
        <v>40</v>
      </c>
      <c r="B109" s="166" t="s">
        <v>3367</v>
      </c>
      <c r="C109" s="9" t="s">
        <v>3368</v>
      </c>
      <c r="D109" s="19" t="s">
        <v>3369</v>
      </c>
      <c r="E109" s="171"/>
      <c r="F109" s="160" t="s">
        <v>798</v>
      </c>
      <c r="G109" s="160" t="s">
        <v>551</v>
      </c>
      <c r="H109" s="272">
        <v>6</v>
      </c>
      <c r="I109" s="271">
        <v>0</v>
      </c>
      <c r="J109" s="160">
        <v>1</v>
      </c>
      <c r="K109" s="271">
        <v>0</v>
      </c>
      <c r="L109" s="271">
        <v>0</v>
      </c>
      <c r="M109" s="160" t="s">
        <v>1468</v>
      </c>
      <c r="N109" s="240">
        <v>0</v>
      </c>
      <c r="O109" s="9">
        <v>0.75</v>
      </c>
      <c r="P109" s="9">
        <v>0.75</v>
      </c>
      <c r="Q109" s="9" t="s">
        <v>798</v>
      </c>
      <c r="R109" s="9" t="s">
        <v>798</v>
      </c>
      <c r="S109" s="9">
        <v>0</v>
      </c>
      <c r="T109" s="9">
        <v>1</v>
      </c>
      <c r="U109" s="9" t="s">
        <v>1468</v>
      </c>
      <c r="V109" s="19">
        <v>0</v>
      </c>
      <c r="W109" s="19">
        <v>0</v>
      </c>
      <c r="X109" s="19">
        <v>0</v>
      </c>
      <c r="Y109" s="209" t="s">
        <v>3370</v>
      </c>
      <c r="Z109" s="176">
        <v>2723049957</v>
      </c>
      <c r="AA109" s="165" t="s">
        <v>3371</v>
      </c>
      <c r="AB109" s="160" t="s">
        <v>2005</v>
      </c>
      <c r="AC109" s="165" t="s">
        <v>3371</v>
      </c>
      <c r="AD109" s="160"/>
      <c r="AE109" s="160"/>
      <c r="AF109" s="161"/>
    </row>
    <row r="110" spans="1:32" ht="60" x14ac:dyDescent="0.25">
      <c r="A110" s="157">
        <v>41</v>
      </c>
      <c r="B110" s="166" t="s">
        <v>3372</v>
      </c>
      <c r="C110" s="9" t="s">
        <v>3373</v>
      </c>
      <c r="D110" s="19" t="s">
        <v>3374</v>
      </c>
      <c r="E110" s="171"/>
      <c r="F110" s="160" t="s">
        <v>798</v>
      </c>
      <c r="G110" s="160" t="s">
        <v>551</v>
      </c>
      <c r="H110" s="272">
        <v>6</v>
      </c>
      <c r="I110" s="271">
        <v>0</v>
      </c>
      <c r="J110" s="160">
        <v>1</v>
      </c>
      <c r="K110" s="271">
        <v>0</v>
      </c>
      <c r="L110" s="271">
        <v>0</v>
      </c>
      <c r="M110" s="160" t="s">
        <v>1468</v>
      </c>
      <c r="N110" s="240">
        <v>0</v>
      </c>
      <c r="O110" s="9">
        <v>0.79</v>
      </c>
      <c r="P110" s="9">
        <v>0.79</v>
      </c>
      <c r="Q110" s="9" t="s">
        <v>798</v>
      </c>
      <c r="R110" s="9" t="s">
        <v>798</v>
      </c>
      <c r="S110" s="9">
        <v>0</v>
      </c>
      <c r="T110" s="9">
        <v>1</v>
      </c>
      <c r="U110" s="9" t="s">
        <v>1468</v>
      </c>
      <c r="V110" s="19">
        <v>0</v>
      </c>
      <c r="W110" s="19">
        <v>0</v>
      </c>
      <c r="X110" s="19">
        <v>0</v>
      </c>
      <c r="Y110" s="204" t="s">
        <v>3375</v>
      </c>
      <c r="Z110" s="176">
        <v>6501212303</v>
      </c>
      <c r="AA110" s="165" t="s">
        <v>3372</v>
      </c>
      <c r="AB110" s="160" t="s">
        <v>2005</v>
      </c>
      <c r="AC110" s="165" t="s">
        <v>3372</v>
      </c>
      <c r="AD110" s="160"/>
      <c r="AE110" s="160"/>
      <c r="AF110" s="161"/>
    </row>
    <row r="111" spans="1:32" ht="45" x14ac:dyDescent="0.25">
      <c r="A111" s="157">
        <v>42</v>
      </c>
      <c r="B111" s="166" t="s">
        <v>3376</v>
      </c>
      <c r="C111" s="9" t="s">
        <v>3377</v>
      </c>
      <c r="D111" s="19" t="s">
        <v>3378</v>
      </c>
      <c r="E111" s="171"/>
      <c r="F111" s="160" t="s">
        <v>798</v>
      </c>
      <c r="G111" s="160" t="s">
        <v>551</v>
      </c>
      <c r="H111" s="272">
        <v>6</v>
      </c>
      <c r="I111" s="271">
        <v>0</v>
      </c>
      <c r="J111" s="160">
        <v>1</v>
      </c>
      <c r="K111" s="271">
        <v>0</v>
      </c>
      <c r="L111" s="271">
        <v>0</v>
      </c>
      <c r="M111" s="160" t="s">
        <v>1468</v>
      </c>
      <c r="N111" s="240">
        <v>0</v>
      </c>
      <c r="O111" s="9">
        <v>0.75</v>
      </c>
      <c r="P111" s="9">
        <v>0.75</v>
      </c>
      <c r="Q111" s="9" t="s">
        <v>798</v>
      </c>
      <c r="R111" s="9" t="s">
        <v>798</v>
      </c>
      <c r="S111" s="9">
        <v>0</v>
      </c>
      <c r="T111" s="9">
        <v>1</v>
      </c>
      <c r="U111" s="9" t="s">
        <v>1468</v>
      </c>
      <c r="V111" s="19">
        <v>0</v>
      </c>
      <c r="W111" s="19">
        <v>0</v>
      </c>
      <c r="X111" s="19">
        <v>0</v>
      </c>
      <c r="Y111" s="365" t="s">
        <v>3379</v>
      </c>
      <c r="Z111" s="366">
        <v>6505007591</v>
      </c>
      <c r="AA111" s="165" t="s">
        <v>3376</v>
      </c>
      <c r="AB111" s="160" t="s">
        <v>2005</v>
      </c>
      <c r="AC111" s="165" t="s">
        <v>3376</v>
      </c>
      <c r="AD111" s="160"/>
      <c r="AE111" s="160"/>
      <c r="AF111" s="161"/>
    </row>
    <row r="112" spans="1:32" ht="45" x14ac:dyDescent="0.25">
      <c r="A112" s="157">
        <v>43</v>
      </c>
      <c r="B112" s="166" t="s">
        <v>3380</v>
      </c>
      <c r="C112" s="9" t="s">
        <v>3381</v>
      </c>
      <c r="D112" s="19" t="s">
        <v>3382</v>
      </c>
      <c r="E112" s="171"/>
      <c r="F112" s="160" t="s">
        <v>798</v>
      </c>
      <c r="G112" s="160" t="s">
        <v>551</v>
      </c>
      <c r="H112" s="272">
        <v>6</v>
      </c>
      <c r="I112" s="271">
        <v>0</v>
      </c>
      <c r="J112" s="160">
        <v>1</v>
      </c>
      <c r="K112" s="271">
        <v>0</v>
      </c>
      <c r="L112" s="271">
        <v>0</v>
      </c>
      <c r="M112" s="160" t="s">
        <v>1468</v>
      </c>
      <c r="N112" s="240">
        <v>0</v>
      </c>
      <c r="O112" s="9">
        <v>0.75</v>
      </c>
      <c r="P112" s="9">
        <v>0.75</v>
      </c>
      <c r="Q112" s="9" t="s">
        <v>798</v>
      </c>
      <c r="R112" s="9" t="s">
        <v>798</v>
      </c>
      <c r="S112" s="9">
        <v>0</v>
      </c>
      <c r="T112" s="9">
        <v>1</v>
      </c>
      <c r="U112" s="9" t="s">
        <v>1468</v>
      </c>
      <c r="V112" s="19">
        <v>0</v>
      </c>
      <c r="W112" s="19">
        <v>0</v>
      </c>
      <c r="X112" s="19">
        <v>0</v>
      </c>
      <c r="Y112" s="365"/>
      <c r="Z112" s="366"/>
      <c r="AA112" s="165" t="s">
        <v>3383</v>
      </c>
      <c r="AB112" s="160" t="s">
        <v>2005</v>
      </c>
      <c r="AC112" s="165" t="s">
        <v>3383</v>
      </c>
      <c r="AD112" s="160"/>
      <c r="AE112" s="160"/>
      <c r="AF112" s="161"/>
    </row>
    <row r="113" spans="1:32" ht="60" x14ac:dyDescent="0.25">
      <c r="A113" s="157">
        <v>44</v>
      </c>
      <c r="B113" s="166" t="s">
        <v>3384</v>
      </c>
      <c r="C113" s="9" t="s">
        <v>3385</v>
      </c>
      <c r="D113" s="19" t="s">
        <v>3386</v>
      </c>
      <c r="E113" s="171"/>
      <c r="F113" s="160" t="s">
        <v>798</v>
      </c>
      <c r="G113" s="160" t="s">
        <v>551</v>
      </c>
      <c r="H113" s="272">
        <v>10</v>
      </c>
      <c r="I113" s="271">
        <v>0</v>
      </c>
      <c r="J113" s="160">
        <v>4</v>
      </c>
      <c r="K113" s="271">
        <v>0</v>
      </c>
      <c r="L113" s="271">
        <v>0</v>
      </c>
      <c r="M113" s="160" t="s">
        <v>1468</v>
      </c>
      <c r="N113" s="240">
        <v>0</v>
      </c>
      <c r="O113" s="9">
        <v>0.75</v>
      </c>
      <c r="P113" s="9">
        <v>3</v>
      </c>
      <c r="Q113" s="9" t="s">
        <v>798</v>
      </c>
      <c r="R113" s="9" t="s">
        <v>798</v>
      </c>
      <c r="S113" s="9">
        <v>0</v>
      </c>
      <c r="T113" s="9">
        <v>4</v>
      </c>
      <c r="U113" s="9" t="s">
        <v>1468</v>
      </c>
      <c r="V113" s="19">
        <v>0</v>
      </c>
      <c r="W113" s="19">
        <v>0</v>
      </c>
      <c r="X113" s="19">
        <v>0</v>
      </c>
      <c r="Y113" s="205" t="s">
        <v>3387</v>
      </c>
      <c r="Z113" s="176">
        <v>6505999995</v>
      </c>
      <c r="AA113" s="165" t="s">
        <v>3384</v>
      </c>
      <c r="AB113" s="160" t="s">
        <v>2005</v>
      </c>
      <c r="AC113" s="165" t="s">
        <v>3384</v>
      </c>
      <c r="AD113" s="160"/>
      <c r="AE113" s="160"/>
      <c r="AF113" s="161"/>
    </row>
    <row r="114" spans="1:32" ht="30" x14ac:dyDescent="0.25">
      <c r="A114" s="157">
        <v>45</v>
      </c>
      <c r="B114" s="166" t="s">
        <v>3388</v>
      </c>
      <c r="C114" s="9" t="s">
        <v>3389</v>
      </c>
      <c r="D114" s="19" t="s">
        <v>3390</v>
      </c>
      <c r="E114" s="171"/>
      <c r="F114" s="160" t="s">
        <v>798</v>
      </c>
      <c r="G114" s="160" t="s">
        <v>551</v>
      </c>
      <c r="H114" s="272">
        <v>8</v>
      </c>
      <c r="I114" s="271">
        <v>0</v>
      </c>
      <c r="J114" s="160">
        <v>3</v>
      </c>
      <c r="K114" s="271">
        <v>0</v>
      </c>
      <c r="L114" s="271">
        <v>0</v>
      </c>
      <c r="M114" s="160" t="s">
        <v>1468</v>
      </c>
      <c r="N114" s="240">
        <v>0</v>
      </c>
      <c r="O114" s="9">
        <v>0.75</v>
      </c>
      <c r="P114" s="9">
        <v>2.25</v>
      </c>
      <c r="Q114" s="9" t="s">
        <v>798</v>
      </c>
      <c r="R114" s="9" t="s">
        <v>798</v>
      </c>
      <c r="S114" s="9">
        <v>0</v>
      </c>
      <c r="T114" s="9">
        <v>3</v>
      </c>
      <c r="U114" s="9" t="s">
        <v>1468</v>
      </c>
      <c r="V114" s="19">
        <v>0</v>
      </c>
      <c r="W114" s="19">
        <v>0</v>
      </c>
      <c r="X114" s="19">
        <v>0</v>
      </c>
      <c r="Y114" s="210" t="s">
        <v>3391</v>
      </c>
      <c r="Z114" s="176">
        <v>6505009711</v>
      </c>
      <c r="AA114" s="165" t="str">
        <f>$B$114</f>
        <v>г. Невельск, ул. Береговая, 84</v>
      </c>
      <c r="AB114" s="160" t="s">
        <v>2005</v>
      </c>
      <c r="AC114" s="165" t="str">
        <f>$B$114</f>
        <v>г. Невельск, ул. Береговая, 84</v>
      </c>
      <c r="AD114" s="160"/>
      <c r="AE114" s="160"/>
      <c r="AF114" s="161"/>
    </row>
    <row r="115" spans="1:32" ht="45" x14ac:dyDescent="0.25">
      <c r="A115" s="160">
        <v>46</v>
      </c>
      <c r="B115" s="165" t="s">
        <v>3392</v>
      </c>
      <c r="C115" s="9" t="s">
        <v>3393</v>
      </c>
      <c r="D115" s="19" t="s">
        <v>3394</v>
      </c>
      <c r="E115" s="171"/>
      <c r="F115" s="160" t="s">
        <v>798</v>
      </c>
      <c r="G115" s="160" t="s">
        <v>551</v>
      </c>
      <c r="H115" s="272">
        <v>4</v>
      </c>
      <c r="I115" s="271">
        <v>0</v>
      </c>
      <c r="J115" s="160">
        <v>1</v>
      </c>
      <c r="K115" s="271">
        <v>0</v>
      </c>
      <c r="L115" s="271">
        <v>0</v>
      </c>
      <c r="M115" s="160" t="s">
        <v>2045</v>
      </c>
      <c r="N115" s="240">
        <v>0</v>
      </c>
      <c r="O115" s="9">
        <v>1.1000000000000001</v>
      </c>
      <c r="P115" s="9">
        <v>1.1000000000000001</v>
      </c>
      <c r="Q115" s="9" t="s">
        <v>798</v>
      </c>
      <c r="R115" s="9" t="s">
        <v>798</v>
      </c>
      <c r="S115" s="9">
        <v>0</v>
      </c>
      <c r="T115" s="9">
        <v>1</v>
      </c>
      <c r="U115" s="9" t="s">
        <v>2045</v>
      </c>
      <c r="V115" s="19">
        <v>0</v>
      </c>
      <c r="W115" s="19">
        <v>0</v>
      </c>
      <c r="X115" s="19">
        <v>0</v>
      </c>
      <c r="Y115" s="205" t="s">
        <v>3395</v>
      </c>
      <c r="Z115" s="176">
        <v>6501173069</v>
      </c>
      <c r="AA115" s="165" t="s">
        <v>3396</v>
      </c>
      <c r="AB115" s="160" t="s">
        <v>2005</v>
      </c>
      <c r="AC115" s="165" t="s">
        <v>3396</v>
      </c>
      <c r="AD115" s="160"/>
      <c r="AE115" s="160"/>
      <c r="AF115" s="161"/>
    </row>
    <row r="116" spans="1:32" ht="45" x14ac:dyDescent="0.25">
      <c r="A116" s="160">
        <v>47</v>
      </c>
      <c r="B116" s="166" t="s">
        <v>3397</v>
      </c>
      <c r="C116" s="9" t="s">
        <v>3398</v>
      </c>
      <c r="D116" s="19" t="s">
        <v>3399</v>
      </c>
      <c r="E116" s="171"/>
      <c r="F116" s="160" t="s">
        <v>798</v>
      </c>
      <c r="G116" s="160" t="s">
        <v>551</v>
      </c>
      <c r="H116" s="272">
        <v>4</v>
      </c>
      <c r="I116" s="271">
        <v>0</v>
      </c>
      <c r="J116" s="160">
        <v>1</v>
      </c>
      <c r="K116" s="271">
        <v>0</v>
      </c>
      <c r="L116" s="271">
        <v>0</v>
      </c>
      <c r="M116" s="160" t="s">
        <v>1468</v>
      </c>
      <c r="N116" s="240">
        <v>0</v>
      </c>
      <c r="O116" s="9">
        <v>0.75</v>
      </c>
      <c r="P116" s="9">
        <v>0.75</v>
      </c>
      <c r="Q116" s="9" t="s">
        <v>798</v>
      </c>
      <c r="R116" s="9" t="s">
        <v>798</v>
      </c>
      <c r="S116" s="9">
        <v>0</v>
      </c>
      <c r="T116" s="9">
        <v>1</v>
      </c>
      <c r="U116" s="9" t="s">
        <v>1468</v>
      </c>
      <c r="V116" s="19">
        <v>0</v>
      </c>
      <c r="W116" s="19">
        <v>0</v>
      </c>
      <c r="X116" s="19">
        <v>0</v>
      </c>
      <c r="Y116" s="210" t="s">
        <v>3400</v>
      </c>
      <c r="Z116" s="176">
        <v>6505999875</v>
      </c>
      <c r="AA116" s="165" t="s">
        <v>3401</v>
      </c>
      <c r="AB116" s="160" t="s">
        <v>2005</v>
      </c>
      <c r="AC116" s="165" t="s">
        <v>3401</v>
      </c>
      <c r="AD116" s="160"/>
      <c r="AE116" s="160"/>
      <c r="AF116" s="161"/>
    </row>
    <row r="117" spans="1:32" ht="45" x14ac:dyDescent="0.25">
      <c r="A117" s="160">
        <v>48</v>
      </c>
      <c r="B117" s="166" t="s">
        <v>3402</v>
      </c>
      <c r="C117" s="9" t="s">
        <v>3403</v>
      </c>
      <c r="D117" s="19" t="s">
        <v>3404</v>
      </c>
      <c r="E117" s="171"/>
      <c r="F117" s="160" t="s">
        <v>798</v>
      </c>
      <c r="G117" s="160" t="s">
        <v>551</v>
      </c>
      <c r="H117" s="272">
        <v>9</v>
      </c>
      <c r="I117" s="271">
        <v>0</v>
      </c>
      <c r="J117" s="160">
        <v>3</v>
      </c>
      <c r="K117" s="271">
        <v>0</v>
      </c>
      <c r="L117" s="271">
        <v>0</v>
      </c>
      <c r="M117" s="160" t="s">
        <v>1468</v>
      </c>
      <c r="N117" s="240">
        <v>0</v>
      </c>
      <c r="O117" s="9">
        <v>0.75</v>
      </c>
      <c r="P117" s="9">
        <v>2.25</v>
      </c>
      <c r="Q117" s="9" t="s">
        <v>798</v>
      </c>
      <c r="R117" s="9" t="s">
        <v>798</v>
      </c>
      <c r="S117" s="9">
        <v>0</v>
      </c>
      <c r="T117" s="9">
        <v>3</v>
      </c>
      <c r="U117" s="9" t="s">
        <v>1468</v>
      </c>
      <c r="V117" s="19">
        <v>0</v>
      </c>
      <c r="W117" s="19">
        <v>0</v>
      </c>
      <c r="X117" s="19">
        <v>0</v>
      </c>
      <c r="Y117" s="205" t="s">
        <v>3405</v>
      </c>
      <c r="Z117" s="176">
        <v>6505008115</v>
      </c>
      <c r="AA117" s="165" t="s">
        <v>3406</v>
      </c>
      <c r="AB117" s="160" t="s">
        <v>2005</v>
      </c>
      <c r="AC117" s="165" t="s">
        <v>3407</v>
      </c>
      <c r="AD117" s="160"/>
      <c r="AE117" s="160"/>
      <c r="AF117" s="161"/>
    </row>
    <row r="118" spans="1:32" ht="45" x14ac:dyDescent="0.25">
      <c r="A118" s="160">
        <v>49</v>
      </c>
      <c r="B118" s="166" t="s">
        <v>3408</v>
      </c>
      <c r="C118" s="9" t="s">
        <v>3409</v>
      </c>
      <c r="D118" s="19" t="s">
        <v>3390</v>
      </c>
      <c r="E118" s="171"/>
      <c r="F118" s="160" t="s">
        <v>798</v>
      </c>
      <c r="G118" s="160" t="s">
        <v>551</v>
      </c>
      <c r="H118" s="272">
        <v>14</v>
      </c>
      <c r="I118" s="271">
        <v>0</v>
      </c>
      <c r="J118" s="160">
        <v>14</v>
      </c>
      <c r="K118" s="271">
        <v>0</v>
      </c>
      <c r="L118" s="271">
        <v>0</v>
      </c>
      <c r="M118" s="160" t="s">
        <v>1468</v>
      </c>
      <c r="N118" s="240">
        <v>0</v>
      </c>
      <c r="O118" s="9">
        <v>0.75</v>
      </c>
      <c r="P118" s="9">
        <v>10.5</v>
      </c>
      <c r="Q118" s="9" t="s">
        <v>798</v>
      </c>
      <c r="R118" s="9" t="s">
        <v>798</v>
      </c>
      <c r="S118" s="9">
        <v>0</v>
      </c>
      <c r="T118" s="9">
        <v>14</v>
      </c>
      <c r="U118" s="9" t="s">
        <v>1468</v>
      </c>
      <c r="V118" s="19">
        <v>0</v>
      </c>
      <c r="W118" s="19">
        <v>0</v>
      </c>
      <c r="X118" s="19">
        <v>0</v>
      </c>
      <c r="Y118" s="205" t="s">
        <v>3410</v>
      </c>
      <c r="Z118" s="176">
        <v>6505010763</v>
      </c>
      <c r="AA118" s="165" t="s">
        <v>3411</v>
      </c>
      <c r="AB118" s="160" t="s">
        <v>2005</v>
      </c>
      <c r="AC118" s="165" t="s">
        <v>3411</v>
      </c>
      <c r="AD118" s="160"/>
      <c r="AE118" s="160"/>
      <c r="AF118" s="161"/>
    </row>
    <row r="119" spans="1:32" ht="61.5" customHeight="1" x14ac:dyDescent="0.25">
      <c r="A119" s="160">
        <v>50</v>
      </c>
      <c r="B119" s="165" t="s">
        <v>3412</v>
      </c>
      <c r="C119" s="9" t="s">
        <v>3413</v>
      </c>
      <c r="D119" s="19" t="s">
        <v>3414</v>
      </c>
      <c r="E119" s="171"/>
      <c r="F119" s="160" t="s">
        <v>550</v>
      </c>
      <c r="G119" s="160" t="s">
        <v>551</v>
      </c>
      <c r="H119" s="272">
        <v>8</v>
      </c>
      <c r="I119" s="271">
        <v>0</v>
      </c>
      <c r="J119" s="160">
        <v>1</v>
      </c>
      <c r="K119" s="271">
        <v>0</v>
      </c>
      <c r="L119" s="271">
        <v>0</v>
      </c>
      <c r="M119" s="160" t="s">
        <v>1468</v>
      </c>
      <c r="N119" s="240">
        <v>0</v>
      </c>
      <c r="O119" s="9">
        <v>0.75</v>
      </c>
      <c r="P119" s="9">
        <v>0.75</v>
      </c>
      <c r="Q119" s="9" t="s">
        <v>798</v>
      </c>
      <c r="R119" s="9" t="s">
        <v>798</v>
      </c>
      <c r="S119" s="9">
        <v>0</v>
      </c>
      <c r="T119" s="9">
        <v>1</v>
      </c>
      <c r="U119" s="9" t="s">
        <v>153</v>
      </c>
      <c r="V119" s="19">
        <v>0</v>
      </c>
      <c r="W119" s="19">
        <v>0</v>
      </c>
      <c r="X119" s="19">
        <v>0</v>
      </c>
      <c r="Y119" s="205" t="s">
        <v>3415</v>
      </c>
      <c r="Z119" s="176">
        <v>6501025871</v>
      </c>
      <c r="AA119" s="165" t="s">
        <v>3416</v>
      </c>
      <c r="AB119" s="160" t="s">
        <v>2005</v>
      </c>
      <c r="AC119" s="165" t="s">
        <v>3416</v>
      </c>
      <c r="AD119" s="160"/>
      <c r="AE119" s="160"/>
      <c r="AF119" s="161"/>
    </row>
    <row r="120" spans="1:32" ht="15.75" x14ac:dyDescent="0.25">
      <c r="A120" s="182"/>
      <c r="B120" s="9"/>
      <c r="C120" s="19"/>
      <c r="D120" s="19"/>
      <c r="E120" s="161"/>
      <c r="F120" s="182"/>
      <c r="G120" s="142"/>
      <c r="H120" s="19"/>
      <c r="I120" s="142"/>
      <c r="J120" s="217">
        <f>SUM(J70:J119)</f>
        <v>92</v>
      </c>
      <c r="K120" s="217"/>
      <c r="L120" s="142"/>
      <c r="M120" s="217"/>
      <c r="N120" s="217"/>
      <c r="O120" s="142"/>
      <c r="P120" s="142">
        <f>SUM(P70:P119)</f>
        <v>85.52000000000001</v>
      </c>
      <c r="Q120" s="142"/>
      <c r="R120" s="142"/>
      <c r="S120" s="142"/>
      <c r="T120" s="142"/>
      <c r="U120" s="142"/>
      <c r="V120" s="19"/>
      <c r="W120" s="19"/>
      <c r="X120" s="19"/>
      <c r="Y120" s="4"/>
      <c r="Z120" s="187"/>
      <c r="AA120" s="9"/>
      <c r="AB120" s="19"/>
      <c r="AC120" s="19"/>
      <c r="AD120" s="19"/>
      <c r="AE120" s="19"/>
      <c r="AF120" s="9"/>
    </row>
    <row r="121" spans="1:32" ht="15.75" customHeight="1" x14ac:dyDescent="0.25">
      <c r="A121" s="348" t="s">
        <v>2076</v>
      </c>
      <c r="B121" s="364"/>
      <c r="C121" s="364"/>
      <c r="D121" s="364"/>
      <c r="E121" s="364"/>
      <c r="F121" s="364"/>
      <c r="G121" s="364"/>
      <c r="H121" s="364"/>
      <c r="I121" s="364"/>
      <c r="J121" s="364"/>
      <c r="K121" s="364"/>
      <c r="L121" s="364"/>
      <c r="M121" s="364"/>
      <c r="N121" s="364"/>
      <c r="O121" s="364"/>
      <c r="P121" s="364"/>
      <c r="Q121" s="364"/>
      <c r="R121" s="364"/>
      <c r="S121" s="364"/>
      <c r="T121" s="364"/>
      <c r="U121" s="364"/>
      <c r="V121" s="364"/>
      <c r="W121" s="364"/>
      <c r="X121" s="364"/>
      <c r="Y121" s="364"/>
      <c r="Z121" s="364"/>
      <c r="AA121" s="364"/>
      <c r="AB121" s="364"/>
      <c r="AC121" s="364"/>
      <c r="AD121" s="364"/>
      <c r="AE121" s="364"/>
      <c r="AF121" s="364"/>
    </row>
    <row r="122" spans="1:32" ht="78.75" x14ac:dyDescent="0.25">
      <c r="A122" s="160">
        <v>1</v>
      </c>
      <c r="B122" s="9" t="s">
        <v>2077</v>
      </c>
      <c r="C122" s="19" t="s">
        <v>2078</v>
      </c>
      <c r="D122" s="19" t="s">
        <v>2079</v>
      </c>
      <c r="E122" s="161"/>
      <c r="F122" s="182" t="s">
        <v>550</v>
      </c>
      <c r="G122" s="142" t="s">
        <v>551</v>
      </c>
      <c r="H122" s="271">
        <v>9</v>
      </c>
      <c r="I122" s="278">
        <v>0</v>
      </c>
      <c r="J122" s="217">
        <v>2</v>
      </c>
      <c r="K122" s="217">
        <v>0</v>
      </c>
      <c r="L122" s="278">
        <v>0</v>
      </c>
      <c r="M122" s="142" t="s">
        <v>1322</v>
      </c>
      <c r="N122" s="217">
        <v>0</v>
      </c>
      <c r="O122" s="142">
        <v>1.1000000000000001</v>
      </c>
      <c r="P122" s="142">
        <v>2.2000000000000002</v>
      </c>
      <c r="Q122" s="142" t="s">
        <v>3272</v>
      </c>
      <c r="R122" s="142" t="s">
        <v>3417</v>
      </c>
      <c r="S122" s="142">
        <v>1</v>
      </c>
      <c r="T122" s="142">
        <v>2</v>
      </c>
      <c r="U122" s="142" t="s">
        <v>1322</v>
      </c>
      <c r="V122" s="142">
        <v>1</v>
      </c>
      <c r="W122" s="142">
        <v>0</v>
      </c>
      <c r="X122" s="19">
        <v>1</v>
      </c>
      <c r="Y122" s="4" t="s">
        <v>3562</v>
      </c>
      <c r="Z122" s="28" t="s">
        <v>3570</v>
      </c>
      <c r="AA122" s="4" t="s">
        <v>1799</v>
      </c>
      <c r="AB122" s="19" t="s">
        <v>20</v>
      </c>
      <c r="AC122" s="9" t="s">
        <v>2080</v>
      </c>
      <c r="AD122" s="19"/>
      <c r="AE122" s="6" t="s">
        <v>3266</v>
      </c>
      <c r="AF122" s="161"/>
    </row>
    <row r="123" spans="1:32" ht="15.75" customHeight="1" x14ac:dyDescent="0.25">
      <c r="A123" s="348" t="s">
        <v>2081</v>
      </c>
      <c r="B123" s="348"/>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c r="AA123" s="348"/>
      <c r="AB123" s="348"/>
      <c r="AC123" s="348"/>
      <c r="AD123" s="348"/>
      <c r="AE123" s="348"/>
      <c r="AF123" s="348"/>
    </row>
    <row r="124" spans="1:32" ht="43.5" customHeight="1" x14ac:dyDescent="0.25">
      <c r="A124" s="14">
        <v>1</v>
      </c>
      <c r="B124" s="183" t="s">
        <v>2082</v>
      </c>
      <c r="C124" s="19" t="s">
        <v>2083</v>
      </c>
      <c r="D124" s="19" t="s">
        <v>2084</v>
      </c>
      <c r="E124" s="161"/>
      <c r="F124" s="182" t="s">
        <v>550</v>
      </c>
      <c r="G124" s="142" t="s">
        <v>551</v>
      </c>
      <c r="H124" s="19">
        <v>10</v>
      </c>
      <c r="I124" s="271">
        <v>0</v>
      </c>
      <c r="J124" s="184">
        <v>4</v>
      </c>
      <c r="K124" s="271">
        <v>0</v>
      </c>
      <c r="L124" s="271">
        <v>0</v>
      </c>
      <c r="M124" s="184" t="s">
        <v>1468</v>
      </c>
      <c r="N124" s="271">
        <v>0</v>
      </c>
      <c r="O124" s="184">
        <v>0.75</v>
      </c>
      <c r="P124" s="142">
        <v>2.5</v>
      </c>
      <c r="Q124" s="142" t="s">
        <v>798</v>
      </c>
      <c r="R124" s="142" t="s">
        <v>798</v>
      </c>
      <c r="S124" s="142">
        <v>0</v>
      </c>
      <c r="T124" s="142">
        <v>4</v>
      </c>
      <c r="U124" s="142" t="s">
        <v>1468</v>
      </c>
      <c r="V124" s="19">
        <v>0</v>
      </c>
      <c r="W124" s="19">
        <v>0</v>
      </c>
      <c r="X124" s="19">
        <v>0</v>
      </c>
      <c r="Y124" s="371" t="s">
        <v>2085</v>
      </c>
      <c r="Z124" s="372">
        <v>1176501004019</v>
      </c>
      <c r="AA124" s="373" t="s">
        <v>2086</v>
      </c>
      <c r="AB124" s="364" t="s">
        <v>2005</v>
      </c>
      <c r="AC124" s="183" t="s">
        <v>2082</v>
      </c>
      <c r="AD124" s="19"/>
      <c r="AE124" s="19"/>
      <c r="AF124" s="161"/>
    </row>
    <row r="125" spans="1:32" ht="38.25" x14ac:dyDescent="0.25">
      <c r="A125" s="14">
        <v>2</v>
      </c>
      <c r="B125" s="183" t="s">
        <v>2087</v>
      </c>
      <c r="C125" s="19" t="s">
        <v>2088</v>
      </c>
      <c r="D125" s="19" t="s">
        <v>2089</v>
      </c>
      <c r="E125" s="161"/>
      <c r="F125" s="182" t="s">
        <v>798</v>
      </c>
      <c r="G125" s="142" t="s">
        <v>551</v>
      </c>
      <c r="H125" s="19">
        <v>4</v>
      </c>
      <c r="I125" s="271">
        <v>0</v>
      </c>
      <c r="J125" s="184">
        <v>1</v>
      </c>
      <c r="K125" s="271">
        <v>0</v>
      </c>
      <c r="L125" s="271">
        <v>0</v>
      </c>
      <c r="M125" s="184" t="s">
        <v>1468</v>
      </c>
      <c r="N125" s="271">
        <v>0</v>
      </c>
      <c r="O125" s="184">
        <v>0.75</v>
      </c>
      <c r="P125" s="142">
        <v>0.75</v>
      </c>
      <c r="Q125" s="142" t="s">
        <v>798</v>
      </c>
      <c r="R125" s="142" t="s">
        <v>798</v>
      </c>
      <c r="S125" s="142">
        <v>0</v>
      </c>
      <c r="T125" s="142">
        <v>1</v>
      </c>
      <c r="U125" s="142" t="s">
        <v>1468</v>
      </c>
      <c r="V125" s="19">
        <v>0</v>
      </c>
      <c r="W125" s="19">
        <v>0</v>
      </c>
      <c r="X125" s="19">
        <v>0</v>
      </c>
      <c r="Y125" s="371"/>
      <c r="Z125" s="372"/>
      <c r="AA125" s="373"/>
      <c r="AB125" s="364"/>
      <c r="AC125" s="183" t="s">
        <v>2087</v>
      </c>
      <c r="AD125" s="19"/>
      <c r="AE125" s="19"/>
      <c r="AF125" s="161"/>
    </row>
    <row r="126" spans="1:32" ht="38.25" x14ac:dyDescent="0.25">
      <c r="A126" s="14">
        <v>3</v>
      </c>
      <c r="B126" s="183" t="s">
        <v>2090</v>
      </c>
      <c r="C126" s="19" t="s">
        <v>2091</v>
      </c>
      <c r="D126" s="19" t="s">
        <v>2092</v>
      </c>
      <c r="E126" s="161"/>
      <c r="F126" s="182" t="s">
        <v>550</v>
      </c>
      <c r="G126" s="142" t="s">
        <v>551</v>
      </c>
      <c r="H126" s="19">
        <v>6</v>
      </c>
      <c r="I126" s="271">
        <v>0</v>
      </c>
      <c r="J126" s="184">
        <v>2</v>
      </c>
      <c r="K126" s="271">
        <v>0</v>
      </c>
      <c r="L126" s="271">
        <v>0</v>
      </c>
      <c r="M126" s="184" t="s">
        <v>1468</v>
      </c>
      <c r="N126" s="271">
        <v>0</v>
      </c>
      <c r="O126" s="184">
        <v>0.75</v>
      </c>
      <c r="P126" s="142">
        <v>1.25</v>
      </c>
      <c r="Q126" s="142" t="s">
        <v>798</v>
      </c>
      <c r="R126" s="142" t="s">
        <v>798</v>
      </c>
      <c r="S126" s="142">
        <v>0</v>
      </c>
      <c r="T126" s="142">
        <v>2</v>
      </c>
      <c r="U126" s="142" t="s">
        <v>1468</v>
      </c>
      <c r="V126" s="19">
        <v>0</v>
      </c>
      <c r="W126" s="19">
        <v>0</v>
      </c>
      <c r="X126" s="19">
        <v>0</v>
      </c>
      <c r="Y126" s="371"/>
      <c r="Z126" s="372"/>
      <c r="AA126" s="373"/>
      <c r="AB126" s="364"/>
      <c r="AC126" s="183" t="s">
        <v>2090</v>
      </c>
      <c r="AD126" s="19"/>
      <c r="AE126" s="19"/>
      <c r="AF126" s="161"/>
    </row>
    <row r="127" spans="1:32" ht="38.25" x14ac:dyDescent="0.25">
      <c r="A127" s="14">
        <v>4</v>
      </c>
      <c r="B127" s="183" t="s">
        <v>2093</v>
      </c>
      <c r="C127" s="19" t="s">
        <v>2094</v>
      </c>
      <c r="D127" s="19" t="s">
        <v>2095</v>
      </c>
      <c r="E127" s="161"/>
      <c r="F127" s="182" t="s">
        <v>550</v>
      </c>
      <c r="G127" s="142" t="s">
        <v>551</v>
      </c>
      <c r="H127" s="19">
        <v>4</v>
      </c>
      <c r="I127" s="271">
        <v>0</v>
      </c>
      <c r="J127" s="184">
        <v>1</v>
      </c>
      <c r="K127" s="271">
        <v>0</v>
      </c>
      <c r="L127" s="271">
        <v>0</v>
      </c>
      <c r="M127" s="184" t="s">
        <v>1468</v>
      </c>
      <c r="N127" s="271">
        <v>0</v>
      </c>
      <c r="O127" s="184">
        <v>0.75</v>
      </c>
      <c r="P127" s="142">
        <v>0.75</v>
      </c>
      <c r="Q127" s="142" t="s">
        <v>798</v>
      </c>
      <c r="R127" s="142" t="s">
        <v>798</v>
      </c>
      <c r="S127" s="142">
        <v>0</v>
      </c>
      <c r="T127" s="142">
        <v>1</v>
      </c>
      <c r="U127" s="142" t="s">
        <v>1468</v>
      </c>
      <c r="V127" s="19">
        <v>0</v>
      </c>
      <c r="W127" s="19">
        <v>0</v>
      </c>
      <c r="X127" s="19">
        <v>0</v>
      </c>
      <c r="Y127" s="371"/>
      <c r="Z127" s="372"/>
      <c r="AA127" s="373"/>
      <c r="AB127" s="364"/>
      <c r="AC127" s="183" t="s">
        <v>2093</v>
      </c>
      <c r="AD127" s="19"/>
      <c r="AE127" s="19"/>
      <c r="AF127" s="161"/>
    </row>
    <row r="128" spans="1:32" ht="36" customHeight="1" x14ac:dyDescent="0.25">
      <c r="A128" s="14">
        <v>5</v>
      </c>
      <c r="B128" s="183" t="s">
        <v>2096</v>
      </c>
      <c r="C128" s="19" t="s">
        <v>2097</v>
      </c>
      <c r="D128" s="19" t="s">
        <v>2098</v>
      </c>
      <c r="E128" s="161"/>
      <c r="F128" s="182" t="s">
        <v>550</v>
      </c>
      <c r="G128" s="142" t="s">
        <v>551</v>
      </c>
      <c r="H128" s="19">
        <v>6</v>
      </c>
      <c r="I128" s="271">
        <v>0</v>
      </c>
      <c r="J128" s="184">
        <v>4</v>
      </c>
      <c r="K128" s="271">
        <v>0</v>
      </c>
      <c r="L128" s="271">
        <v>0</v>
      </c>
      <c r="M128" s="184" t="s">
        <v>1468</v>
      </c>
      <c r="N128" s="271">
        <v>0</v>
      </c>
      <c r="O128" s="184">
        <v>0.75</v>
      </c>
      <c r="P128" s="142">
        <v>3</v>
      </c>
      <c r="Q128" s="142" t="s">
        <v>798</v>
      </c>
      <c r="R128" s="142" t="s">
        <v>798</v>
      </c>
      <c r="S128" s="142">
        <v>0</v>
      </c>
      <c r="T128" s="142">
        <v>4</v>
      </c>
      <c r="U128" s="142" t="s">
        <v>1468</v>
      </c>
      <c r="V128" s="19">
        <v>0</v>
      </c>
      <c r="W128" s="19">
        <v>0</v>
      </c>
      <c r="X128" s="19">
        <v>0</v>
      </c>
      <c r="Y128" s="371"/>
      <c r="Z128" s="372"/>
      <c r="AA128" s="373"/>
      <c r="AB128" s="364"/>
      <c r="AC128" s="183" t="s">
        <v>2096</v>
      </c>
      <c r="AD128" s="19"/>
      <c r="AE128" s="19"/>
      <c r="AF128" s="161"/>
    </row>
    <row r="129" spans="1:32" ht="161.25" customHeight="1" x14ac:dyDescent="0.25">
      <c r="A129" s="19">
        <v>6</v>
      </c>
      <c r="B129" s="9" t="s">
        <v>2099</v>
      </c>
      <c r="C129" s="19" t="s">
        <v>2100</v>
      </c>
      <c r="D129" s="19" t="s">
        <v>2101</v>
      </c>
      <c r="E129" s="161"/>
      <c r="F129" s="182" t="s">
        <v>3528</v>
      </c>
      <c r="G129" s="142" t="s">
        <v>3528</v>
      </c>
      <c r="H129" s="19">
        <v>4</v>
      </c>
      <c r="I129" s="271">
        <v>0</v>
      </c>
      <c r="J129" s="184">
        <v>1</v>
      </c>
      <c r="K129" s="271">
        <v>0</v>
      </c>
      <c r="L129" s="271">
        <v>0</v>
      </c>
      <c r="M129" s="184" t="s">
        <v>1468</v>
      </c>
      <c r="N129" s="271">
        <v>0</v>
      </c>
      <c r="O129" s="184">
        <v>0.75</v>
      </c>
      <c r="P129" s="142">
        <v>0.75</v>
      </c>
      <c r="Q129" s="142" t="s">
        <v>798</v>
      </c>
      <c r="R129" s="142" t="s">
        <v>798</v>
      </c>
      <c r="S129" s="142">
        <v>0</v>
      </c>
      <c r="T129" s="142">
        <v>1</v>
      </c>
      <c r="U129" s="142" t="s">
        <v>1468</v>
      </c>
      <c r="V129" s="19">
        <v>0</v>
      </c>
      <c r="W129" s="19"/>
      <c r="X129" s="19">
        <v>0</v>
      </c>
      <c r="Y129" s="4" t="s">
        <v>2102</v>
      </c>
      <c r="Z129" s="185" t="s">
        <v>2103</v>
      </c>
      <c r="AA129" s="9" t="s">
        <v>2099</v>
      </c>
      <c r="AB129" s="19" t="s">
        <v>2005</v>
      </c>
      <c r="AC129" s="9" t="s">
        <v>2099</v>
      </c>
      <c r="AD129" s="19"/>
      <c r="AE129" s="19"/>
      <c r="AF129" s="161"/>
    </row>
    <row r="130" spans="1:32" ht="14.25" customHeight="1" x14ac:dyDescent="0.25">
      <c r="A130" s="241"/>
      <c r="B130" s="242"/>
      <c r="C130" s="241"/>
      <c r="D130" s="241"/>
      <c r="E130" s="161"/>
      <c r="F130" s="182"/>
      <c r="G130" s="217"/>
      <c r="H130" s="241"/>
      <c r="J130" s="184">
        <f>SUM(J124:J129)</f>
        <v>13</v>
      </c>
      <c r="K130" s="184"/>
      <c r="M130" s="184"/>
      <c r="N130" s="184"/>
      <c r="O130" s="184"/>
      <c r="P130" s="217">
        <f>SUM(P124:P129)</f>
        <v>9</v>
      </c>
      <c r="Q130" s="217"/>
      <c r="R130" s="217"/>
      <c r="S130" s="217"/>
      <c r="T130" s="217"/>
      <c r="U130" s="217"/>
      <c r="V130" s="241"/>
      <c r="W130" s="241"/>
      <c r="X130" s="241"/>
      <c r="Y130" s="243"/>
      <c r="Z130" s="185"/>
      <c r="AA130" s="242"/>
      <c r="AB130" s="241"/>
      <c r="AC130" s="242"/>
      <c r="AD130" s="241"/>
      <c r="AE130" s="241"/>
      <c r="AF130" s="161"/>
    </row>
    <row r="131" spans="1:32" ht="15.75" customHeight="1" x14ac:dyDescent="0.25">
      <c r="A131" s="348" t="s">
        <v>3558</v>
      </c>
      <c r="B131" s="364"/>
      <c r="C131" s="364"/>
      <c r="D131" s="364"/>
      <c r="E131" s="364"/>
      <c r="F131" s="364"/>
      <c r="G131" s="364"/>
      <c r="H131" s="364"/>
      <c r="I131" s="364"/>
      <c r="J131" s="364"/>
      <c r="K131" s="364"/>
      <c r="L131" s="364"/>
      <c r="M131" s="364"/>
      <c r="N131" s="364"/>
      <c r="O131" s="364"/>
      <c r="P131" s="364"/>
      <c r="Q131" s="364"/>
      <c r="R131" s="364"/>
      <c r="S131" s="364"/>
      <c r="T131" s="364"/>
      <c r="U131" s="364"/>
      <c r="V131" s="364"/>
      <c r="W131" s="364"/>
      <c r="X131" s="364"/>
      <c r="Y131" s="364"/>
      <c r="Z131" s="364"/>
      <c r="AA131" s="364"/>
      <c r="AB131" s="364"/>
      <c r="AC131" s="364"/>
      <c r="AD131" s="364"/>
      <c r="AE131" s="364"/>
      <c r="AF131" s="364"/>
    </row>
    <row r="132" spans="1:32" ht="110.25" x14ac:dyDescent="0.25">
      <c r="A132" s="157">
        <v>1</v>
      </c>
      <c r="B132" s="166" t="s">
        <v>2104</v>
      </c>
      <c r="C132" s="154" t="s">
        <v>2105</v>
      </c>
      <c r="D132" s="154" t="s">
        <v>2106</v>
      </c>
      <c r="E132" s="249"/>
      <c r="F132" s="100" t="s">
        <v>550</v>
      </c>
      <c r="G132" s="248" t="s">
        <v>551</v>
      </c>
      <c r="H132" s="154">
        <v>14</v>
      </c>
      <c r="I132" s="271">
        <v>0</v>
      </c>
      <c r="J132" s="248">
        <v>4</v>
      </c>
      <c r="K132" s="248">
        <v>1</v>
      </c>
      <c r="L132" s="271">
        <v>0</v>
      </c>
      <c r="M132" s="248" t="s">
        <v>1322</v>
      </c>
      <c r="N132" s="272" t="s">
        <v>1784</v>
      </c>
      <c r="O132" s="248">
        <v>1.1000000000000001</v>
      </c>
      <c r="P132" s="248">
        <v>5.5</v>
      </c>
      <c r="Q132" s="248" t="s">
        <v>1783</v>
      </c>
      <c r="R132" s="248" t="s">
        <v>3418</v>
      </c>
      <c r="S132" s="248">
        <v>1</v>
      </c>
      <c r="T132" s="248">
        <v>5</v>
      </c>
      <c r="U132" s="248" t="s">
        <v>1784</v>
      </c>
      <c r="V132" s="248">
        <v>0</v>
      </c>
      <c r="W132" s="248">
        <v>1.1000000000000001</v>
      </c>
      <c r="X132" s="154">
        <v>0</v>
      </c>
      <c r="Y132" s="166" t="s">
        <v>3524</v>
      </c>
      <c r="Z132" s="250">
        <v>1226500005720</v>
      </c>
      <c r="AA132" s="159" t="s">
        <v>2107</v>
      </c>
      <c r="AB132" s="154" t="s">
        <v>20</v>
      </c>
      <c r="AC132" s="111" t="s">
        <v>2108</v>
      </c>
      <c r="AD132" s="154"/>
      <c r="AE132" s="112" t="s">
        <v>3266</v>
      </c>
      <c r="AF132" s="249"/>
    </row>
    <row r="133" spans="1:32" ht="78.75" x14ac:dyDescent="0.25">
      <c r="A133" s="157">
        <v>2</v>
      </c>
      <c r="B133" s="166" t="s">
        <v>2109</v>
      </c>
      <c r="C133" s="31" t="s">
        <v>2110</v>
      </c>
      <c r="D133" s="154" t="s">
        <v>2111</v>
      </c>
      <c r="E133" s="249"/>
      <c r="F133" s="100" t="s">
        <v>550</v>
      </c>
      <c r="G133" s="248" t="s">
        <v>551</v>
      </c>
      <c r="H133" s="154">
        <v>12</v>
      </c>
      <c r="I133" s="271">
        <v>0</v>
      </c>
      <c r="J133" s="248">
        <v>3</v>
      </c>
      <c r="K133" s="248">
        <v>1</v>
      </c>
      <c r="L133" s="270">
        <v>0</v>
      </c>
      <c r="M133" s="248" t="s">
        <v>1322</v>
      </c>
      <c r="N133" s="272" t="s">
        <v>1784</v>
      </c>
      <c r="O133" s="248">
        <v>1.1000000000000001</v>
      </c>
      <c r="P133" s="248">
        <v>3.3</v>
      </c>
      <c r="Q133" s="248" t="s">
        <v>1783</v>
      </c>
      <c r="R133" s="248" t="s">
        <v>3419</v>
      </c>
      <c r="S133" s="248">
        <v>1</v>
      </c>
      <c r="T133" s="248">
        <v>4</v>
      </c>
      <c r="U133" s="248" t="s">
        <v>1784</v>
      </c>
      <c r="V133" s="269">
        <v>0</v>
      </c>
      <c r="W133" s="269">
        <v>1.1000000000000001</v>
      </c>
      <c r="X133" s="270">
        <v>0</v>
      </c>
      <c r="Y133" s="166" t="s">
        <v>3524</v>
      </c>
      <c r="Z133" s="250">
        <v>1226500005720</v>
      </c>
      <c r="AA133" s="159" t="s">
        <v>2107</v>
      </c>
      <c r="AB133" s="154" t="s">
        <v>20</v>
      </c>
      <c r="AC133" s="111" t="s">
        <v>2112</v>
      </c>
      <c r="AD133" s="154"/>
      <c r="AE133" s="112" t="s">
        <v>3266</v>
      </c>
      <c r="AF133" s="251"/>
    </row>
    <row r="134" spans="1:32" ht="78.75" x14ac:dyDescent="0.25">
      <c r="A134" s="157">
        <v>3</v>
      </c>
      <c r="B134" s="166" t="s">
        <v>2113</v>
      </c>
      <c r="C134" s="31" t="s">
        <v>2114</v>
      </c>
      <c r="D134" s="154" t="s">
        <v>2115</v>
      </c>
      <c r="E134" s="249"/>
      <c r="F134" s="100" t="s">
        <v>550</v>
      </c>
      <c r="G134" s="248" t="s">
        <v>551</v>
      </c>
      <c r="H134" s="154">
        <v>10</v>
      </c>
      <c r="I134" s="270">
        <v>0</v>
      </c>
      <c r="J134" s="248">
        <v>2</v>
      </c>
      <c r="K134" s="248">
        <v>1</v>
      </c>
      <c r="L134" s="270">
        <v>0</v>
      </c>
      <c r="M134" s="248" t="s">
        <v>1322</v>
      </c>
      <c r="N134" s="269" t="s">
        <v>1784</v>
      </c>
      <c r="O134" s="248">
        <v>1.1000000000000001</v>
      </c>
      <c r="P134" s="248">
        <v>3.3</v>
      </c>
      <c r="Q134" s="248" t="s">
        <v>1783</v>
      </c>
      <c r="R134" s="248" t="s">
        <v>3419</v>
      </c>
      <c r="S134" s="248">
        <v>1</v>
      </c>
      <c r="T134" s="248">
        <v>3</v>
      </c>
      <c r="U134" s="248" t="s">
        <v>1784</v>
      </c>
      <c r="V134" s="269">
        <v>0</v>
      </c>
      <c r="W134" s="269">
        <v>1.1000000000000001</v>
      </c>
      <c r="X134" s="270">
        <v>0</v>
      </c>
      <c r="Y134" s="166" t="s">
        <v>3524</v>
      </c>
      <c r="Z134" s="250">
        <v>1226500005720</v>
      </c>
      <c r="AA134" s="159" t="s">
        <v>2107</v>
      </c>
      <c r="AB134" s="154" t="s">
        <v>20</v>
      </c>
      <c r="AC134" s="111" t="s">
        <v>2112</v>
      </c>
      <c r="AD134" s="154"/>
      <c r="AE134" s="112" t="s">
        <v>3266</v>
      </c>
      <c r="AF134" s="251"/>
    </row>
    <row r="135" spans="1:32" ht="138.75" customHeight="1" x14ac:dyDescent="0.25">
      <c r="A135" s="157">
        <v>4</v>
      </c>
      <c r="B135" s="166" t="s">
        <v>2116</v>
      </c>
      <c r="C135" s="154" t="s">
        <v>2117</v>
      </c>
      <c r="D135" s="154" t="s">
        <v>2118</v>
      </c>
      <c r="E135" s="249"/>
      <c r="F135" s="100" t="s">
        <v>550</v>
      </c>
      <c r="G135" s="248" t="s">
        <v>551</v>
      </c>
      <c r="H135" s="154">
        <v>16</v>
      </c>
      <c r="I135" s="270">
        <v>0</v>
      </c>
      <c r="J135" s="269">
        <v>4</v>
      </c>
      <c r="K135" s="269">
        <v>1</v>
      </c>
      <c r="L135" s="270">
        <v>0</v>
      </c>
      <c r="M135" s="248" t="s">
        <v>1322</v>
      </c>
      <c r="N135" s="269" t="s">
        <v>1784</v>
      </c>
      <c r="O135" s="248">
        <v>1.1000000000000001</v>
      </c>
      <c r="P135" s="248">
        <v>5.5</v>
      </c>
      <c r="Q135" s="248" t="s">
        <v>1783</v>
      </c>
      <c r="R135" s="248" t="s">
        <v>3420</v>
      </c>
      <c r="S135" s="248">
        <v>1</v>
      </c>
      <c r="T135" s="248">
        <v>5</v>
      </c>
      <c r="U135" s="248" t="s">
        <v>1784</v>
      </c>
      <c r="V135" s="248">
        <v>0</v>
      </c>
      <c r="W135" s="248">
        <v>1.1000000000000001</v>
      </c>
      <c r="X135" s="154">
        <v>0</v>
      </c>
      <c r="Y135" s="166" t="s">
        <v>3524</v>
      </c>
      <c r="Z135" s="250">
        <v>1226500005720</v>
      </c>
      <c r="AA135" s="159" t="s">
        <v>2107</v>
      </c>
      <c r="AB135" s="154" t="s">
        <v>20</v>
      </c>
      <c r="AC135" s="111" t="s">
        <v>2119</v>
      </c>
      <c r="AD135" s="154"/>
      <c r="AE135" s="112" t="s">
        <v>3266</v>
      </c>
      <c r="AF135" s="249"/>
    </row>
    <row r="136" spans="1:32" ht="138.75" customHeight="1" x14ac:dyDescent="0.25">
      <c r="A136" s="157">
        <v>5</v>
      </c>
      <c r="B136" s="166" t="s">
        <v>2120</v>
      </c>
      <c r="C136" s="154" t="s">
        <v>2121</v>
      </c>
      <c r="D136" s="154" t="s">
        <v>2122</v>
      </c>
      <c r="E136" s="249"/>
      <c r="F136" s="100" t="s">
        <v>550</v>
      </c>
      <c r="G136" s="248" t="s">
        <v>551</v>
      </c>
      <c r="H136" s="154">
        <v>14</v>
      </c>
      <c r="I136" s="270">
        <v>0</v>
      </c>
      <c r="J136" s="248">
        <v>4</v>
      </c>
      <c r="K136" s="248">
        <v>0</v>
      </c>
      <c r="L136" s="270">
        <v>0</v>
      </c>
      <c r="M136" s="248" t="s">
        <v>1322</v>
      </c>
      <c r="N136" s="248">
        <v>0</v>
      </c>
      <c r="O136" s="248">
        <v>1.1000000000000001</v>
      </c>
      <c r="P136" s="248">
        <v>4.4000000000000004</v>
      </c>
      <c r="Q136" s="248" t="s">
        <v>1783</v>
      </c>
      <c r="R136" s="248" t="s">
        <v>3418</v>
      </c>
      <c r="S136" s="248">
        <v>1</v>
      </c>
      <c r="T136" s="248">
        <v>4</v>
      </c>
      <c r="U136" s="248" t="s">
        <v>1784</v>
      </c>
      <c r="V136" s="248">
        <v>1</v>
      </c>
      <c r="W136" s="248">
        <v>0</v>
      </c>
      <c r="X136" s="154">
        <v>1</v>
      </c>
      <c r="Y136" s="166" t="s">
        <v>3524</v>
      </c>
      <c r="Z136" s="250">
        <v>1226500005720</v>
      </c>
      <c r="AA136" s="159" t="s">
        <v>2107</v>
      </c>
      <c r="AB136" s="154" t="s">
        <v>20</v>
      </c>
      <c r="AC136" s="111" t="s">
        <v>2119</v>
      </c>
      <c r="AD136" s="154"/>
      <c r="AE136" s="112" t="s">
        <v>3266</v>
      </c>
      <c r="AF136" s="249"/>
    </row>
    <row r="137" spans="1:32" ht="63" x14ac:dyDescent="0.25">
      <c r="A137" s="157">
        <v>6</v>
      </c>
      <c r="B137" s="166" t="s">
        <v>2123</v>
      </c>
      <c r="C137" s="154" t="s">
        <v>2124</v>
      </c>
      <c r="D137" s="154" t="s">
        <v>2125</v>
      </c>
      <c r="E137" s="249"/>
      <c r="F137" s="100" t="s">
        <v>550</v>
      </c>
      <c r="G137" s="248" t="s">
        <v>551</v>
      </c>
      <c r="H137" s="270">
        <v>6</v>
      </c>
      <c r="I137" s="270">
        <v>0</v>
      </c>
      <c r="J137" s="269">
        <v>1</v>
      </c>
      <c r="K137" s="269">
        <v>0</v>
      </c>
      <c r="L137" s="270">
        <v>0</v>
      </c>
      <c r="M137" s="248" t="s">
        <v>1322</v>
      </c>
      <c r="N137" s="248">
        <v>0</v>
      </c>
      <c r="O137" s="248">
        <v>1.1000000000000001</v>
      </c>
      <c r="P137" s="248">
        <v>1.1000000000000001</v>
      </c>
      <c r="Q137" s="248" t="s">
        <v>1783</v>
      </c>
      <c r="R137" s="248" t="s">
        <v>3421</v>
      </c>
      <c r="S137" s="248">
        <v>0</v>
      </c>
      <c r="T137" s="248">
        <v>1</v>
      </c>
      <c r="U137" s="248" t="s">
        <v>1322</v>
      </c>
      <c r="V137" s="248">
        <v>0</v>
      </c>
      <c r="W137" s="248">
        <v>0</v>
      </c>
      <c r="X137" s="154">
        <v>0</v>
      </c>
      <c r="Y137" s="166" t="s">
        <v>3524</v>
      </c>
      <c r="Z137" s="250">
        <v>1226500005720</v>
      </c>
      <c r="AA137" s="159" t="s">
        <v>2107</v>
      </c>
      <c r="AB137" s="154" t="s">
        <v>20</v>
      </c>
      <c r="AC137" s="111" t="s">
        <v>2123</v>
      </c>
      <c r="AD137" s="154"/>
      <c r="AE137" s="112" t="s">
        <v>3266</v>
      </c>
      <c r="AF137" s="251"/>
    </row>
    <row r="138" spans="1:32" ht="63" x14ac:dyDescent="0.25">
      <c r="A138" s="157">
        <v>7</v>
      </c>
      <c r="B138" s="252" t="s">
        <v>2126</v>
      </c>
      <c r="C138" s="154" t="s">
        <v>2127</v>
      </c>
      <c r="D138" s="154" t="s">
        <v>2128</v>
      </c>
      <c r="E138" s="249"/>
      <c r="F138" s="100" t="s">
        <v>550</v>
      </c>
      <c r="G138" s="248" t="s">
        <v>551</v>
      </c>
      <c r="H138" s="154">
        <v>9</v>
      </c>
      <c r="I138" s="270">
        <v>0</v>
      </c>
      <c r="J138" s="248">
        <v>3</v>
      </c>
      <c r="K138" s="248">
        <v>0</v>
      </c>
      <c r="L138" s="270">
        <v>0</v>
      </c>
      <c r="M138" s="248" t="s">
        <v>1322</v>
      </c>
      <c r="N138" s="248">
        <v>0</v>
      </c>
      <c r="O138" s="248">
        <v>1.1000000000000001</v>
      </c>
      <c r="P138" s="248">
        <v>3.3</v>
      </c>
      <c r="Q138" s="248" t="s">
        <v>1783</v>
      </c>
      <c r="R138" s="248" t="s">
        <v>3421</v>
      </c>
      <c r="S138" s="248">
        <v>0</v>
      </c>
      <c r="T138" s="248">
        <v>3</v>
      </c>
      <c r="U138" s="248" t="s">
        <v>1784</v>
      </c>
      <c r="V138" s="248">
        <v>1.1000000000000001</v>
      </c>
      <c r="W138" s="248">
        <v>0</v>
      </c>
      <c r="X138" s="154">
        <v>1</v>
      </c>
      <c r="Y138" s="166" t="s">
        <v>3524</v>
      </c>
      <c r="Z138" s="250">
        <v>1226500005720</v>
      </c>
      <c r="AA138" s="159" t="s">
        <v>2107</v>
      </c>
      <c r="AB138" s="154" t="s">
        <v>20</v>
      </c>
      <c r="AC138" s="111" t="s">
        <v>2119</v>
      </c>
      <c r="AD138" s="154"/>
      <c r="AE138" s="112" t="s">
        <v>3266</v>
      </c>
      <c r="AF138" s="251"/>
    </row>
    <row r="139" spans="1:32" ht="63" x14ac:dyDescent="0.25">
      <c r="A139" s="157">
        <v>8</v>
      </c>
      <c r="B139" s="166" t="s">
        <v>2129</v>
      </c>
      <c r="C139" s="154" t="s">
        <v>2130</v>
      </c>
      <c r="D139" s="154" t="s">
        <v>2131</v>
      </c>
      <c r="E139" s="249"/>
      <c r="F139" s="100" t="s">
        <v>550</v>
      </c>
      <c r="G139" s="248" t="s">
        <v>551</v>
      </c>
      <c r="H139" s="154">
        <v>6</v>
      </c>
      <c r="I139" s="270">
        <v>0</v>
      </c>
      <c r="J139" s="31">
        <v>1</v>
      </c>
      <c r="K139" s="269">
        <v>0</v>
      </c>
      <c r="L139" s="270">
        <v>0</v>
      </c>
      <c r="M139" s="248" t="s">
        <v>1322</v>
      </c>
      <c r="N139" s="269">
        <v>0</v>
      </c>
      <c r="O139" s="31">
        <v>1.1000000000000001</v>
      </c>
      <c r="P139" s="248">
        <v>1.1000000000000001</v>
      </c>
      <c r="Q139" s="248" t="s">
        <v>1783</v>
      </c>
      <c r="R139" s="248" t="s">
        <v>3421</v>
      </c>
      <c r="S139" s="248">
        <v>1</v>
      </c>
      <c r="T139" s="248">
        <v>1</v>
      </c>
      <c r="U139" s="248" t="s">
        <v>1784</v>
      </c>
      <c r="V139" s="248">
        <v>1.1000000000000001</v>
      </c>
      <c r="W139" s="248">
        <v>0</v>
      </c>
      <c r="X139" s="154">
        <v>0</v>
      </c>
      <c r="Y139" s="166" t="s">
        <v>3524</v>
      </c>
      <c r="Z139" s="250">
        <v>1226500005720</v>
      </c>
      <c r="AA139" s="159" t="s">
        <v>2107</v>
      </c>
      <c r="AB139" s="154" t="s">
        <v>20</v>
      </c>
      <c r="AC139" s="111" t="s">
        <v>2132</v>
      </c>
      <c r="AD139" s="154"/>
      <c r="AE139" s="112" t="s">
        <v>3266</v>
      </c>
      <c r="AF139" s="251"/>
    </row>
    <row r="140" spans="1:32" ht="63" x14ac:dyDescent="0.25">
      <c r="A140" s="157">
        <v>9</v>
      </c>
      <c r="B140" s="166" t="s">
        <v>2133</v>
      </c>
      <c r="C140" s="154" t="s">
        <v>2134</v>
      </c>
      <c r="D140" s="154" t="s">
        <v>2135</v>
      </c>
      <c r="E140" s="249"/>
      <c r="F140" s="100" t="s">
        <v>550</v>
      </c>
      <c r="G140" s="248" t="s">
        <v>551</v>
      </c>
      <c r="H140" s="154">
        <v>9</v>
      </c>
      <c r="I140" s="270">
        <v>0</v>
      </c>
      <c r="J140" s="31">
        <v>3</v>
      </c>
      <c r="K140" s="269">
        <v>0</v>
      </c>
      <c r="L140" s="270">
        <v>0</v>
      </c>
      <c r="M140" s="248" t="s">
        <v>1322</v>
      </c>
      <c r="N140" s="269">
        <v>0</v>
      </c>
      <c r="O140" s="31">
        <v>1.1000000000000001</v>
      </c>
      <c r="P140" s="248">
        <v>3.3</v>
      </c>
      <c r="Q140" s="248" t="s">
        <v>1783</v>
      </c>
      <c r="R140" s="248" t="s">
        <v>3421</v>
      </c>
      <c r="S140" s="248">
        <v>1</v>
      </c>
      <c r="T140" s="248">
        <v>3</v>
      </c>
      <c r="U140" s="248" t="s">
        <v>1784</v>
      </c>
      <c r="V140" s="248">
        <v>1</v>
      </c>
      <c r="W140" s="248">
        <v>0</v>
      </c>
      <c r="X140" s="154">
        <v>0</v>
      </c>
      <c r="Y140" s="166" t="s">
        <v>3524</v>
      </c>
      <c r="Z140" s="250">
        <v>1226500005720</v>
      </c>
      <c r="AA140" s="159" t="s">
        <v>2107</v>
      </c>
      <c r="AB140" s="154" t="s">
        <v>20</v>
      </c>
      <c r="AC140" s="111" t="s">
        <v>2136</v>
      </c>
      <c r="AD140" s="154"/>
      <c r="AE140" s="112" t="s">
        <v>3266</v>
      </c>
      <c r="AF140" s="251"/>
    </row>
    <row r="141" spans="1:32" ht="63" x14ac:dyDescent="0.25">
      <c r="A141" s="157">
        <v>10</v>
      </c>
      <c r="B141" s="166" t="s">
        <v>2137</v>
      </c>
      <c r="C141" s="154" t="s">
        <v>2138</v>
      </c>
      <c r="D141" s="154" t="s">
        <v>2139</v>
      </c>
      <c r="E141" s="249"/>
      <c r="F141" s="100" t="s">
        <v>550</v>
      </c>
      <c r="G141" s="248" t="s">
        <v>551</v>
      </c>
      <c r="H141" s="154">
        <v>9</v>
      </c>
      <c r="I141" s="270">
        <v>0</v>
      </c>
      <c r="J141" s="31">
        <v>3</v>
      </c>
      <c r="K141" s="269">
        <v>0</v>
      </c>
      <c r="L141" s="269">
        <v>0</v>
      </c>
      <c r="M141" s="248" t="s">
        <v>1322</v>
      </c>
      <c r="N141" s="269">
        <v>0</v>
      </c>
      <c r="O141" s="31">
        <v>1.1000000000000001</v>
      </c>
      <c r="P141" s="248">
        <v>3.3</v>
      </c>
      <c r="Q141" s="248" t="s">
        <v>1783</v>
      </c>
      <c r="R141" s="248" t="s">
        <v>3421</v>
      </c>
      <c r="S141" s="248">
        <v>1</v>
      </c>
      <c r="T141" s="248">
        <v>3</v>
      </c>
      <c r="U141" s="248" t="s">
        <v>1784</v>
      </c>
      <c r="V141" s="248">
        <v>1</v>
      </c>
      <c r="W141" s="248">
        <v>0</v>
      </c>
      <c r="X141" s="154">
        <v>0</v>
      </c>
      <c r="Y141" s="166" t="s">
        <v>3524</v>
      </c>
      <c r="Z141" s="250">
        <v>1226500005720</v>
      </c>
      <c r="AA141" s="159" t="s">
        <v>2107</v>
      </c>
      <c r="AB141" s="154" t="s">
        <v>20</v>
      </c>
      <c r="AC141" s="111" t="s">
        <v>2136</v>
      </c>
      <c r="AD141" s="154"/>
      <c r="AE141" s="112" t="s">
        <v>3266</v>
      </c>
      <c r="AF141" s="251"/>
    </row>
    <row r="142" spans="1:32" ht="110.25" x14ac:dyDescent="0.25">
      <c r="A142" s="157">
        <v>11</v>
      </c>
      <c r="B142" s="166" t="s">
        <v>2140</v>
      </c>
      <c r="C142" s="112" t="s">
        <v>2141</v>
      </c>
      <c r="D142" s="112" t="s">
        <v>2142</v>
      </c>
      <c r="E142" s="31"/>
      <c r="F142" s="100" t="s">
        <v>550</v>
      </c>
      <c r="G142" s="248" t="s">
        <v>551</v>
      </c>
      <c r="H142" s="154">
        <v>8</v>
      </c>
      <c r="I142" s="270">
        <v>0</v>
      </c>
      <c r="J142" s="31">
        <v>1</v>
      </c>
      <c r="K142" s="269">
        <v>1</v>
      </c>
      <c r="L142" s="269">
        <v>0</v>
      </c>
      <c r="M142" s="248" t="s">
        <v>1322</v>
      </c>
      <c r="N142" s="269" t="s">
        <v>1784</v>
      </c>
      <c r="O142" s="31">
        <v>1.1000000000000001</v>
      </c>
      <c r="P142" s="248">
        <v>2.2000000000000002</v>
      </c>
      <c r="Q142" s="248" t="s">
        <v>1783</v>
      </c>
      <c r="R142" s="248" t="s">
        <v>3422</v>
      </c>
      <c r="S142" s="248">
        <v>0</v>
      </c>
      <c r="T142" s="248">
        <v>2</v>
      </c>
      <c r="U142" s="248" t="s">
        <v>1784</v>
      </c>
      <c r="V142" s="248">
        <v>0</v>
      </c>
      <c r="W142" s="248">
        <v>1.1000000000000001</v>
      </c>
      <c r="X142" s="154">
        <v>0</v>
      </c>
      <c r="Y142" s="166" t="s">
        <v>3524</v>
      </c>
      <c r="Z142" s="250">
        <v>1226500005720</v>
      </c>
      <c r="AA142" s="159" t="s">
        <v>2107</v>
      </c>
      <c r="AB142" s="154" t="s">
        <v>20</v>
      </c>
      <c r="AC142" s="111" t="s">
        <v>2136</v>
      </c>
      <c r="AD142" s="154"/>
      <c r="AE142" s="112" t="s">
        <v>3266</v>
      </c>
      <c r="AF142" s="249"/>
    </row>
    <row r="143" spans="1:32" ht="63" x14ac:dyDescent="0.25">
      <c r="A143" s="157">
        <v>12</v>
      </c>
      <c r="B143" s="166" t="s">
        <v>2143</v>
      </c>
      <c r="C143" s="112" t="s">
        <v>2144</v>
      </c>
      <c r="D143" s="112" t="s">
        <v>2145</v>
      </c>
      <c r="E143" s="31"/>
      <c r="F143" s="100" t="s">
        <v>550</v>
      </c>
      <c r="G143" s="248" t="s">
        <v>551</v>
      </c>
      <c r="H143" s="154">
        <v>9</v>
      </c>
      <c r="I143" s="270">
        <v>0</v>
      </c>
      <c r="J143" s="31">
        <v>2</v>
      </c>
      <c r="K143" s="31">
        <v>1</v>
      </c>
      <c r="L143" s="269">
        <v>0</v>
      </c>
      <c r="M143" s="248" t="s">
        <v>1322</v>
      </c>
      <c r="N143" s="269" t="s">
        <v>1784</v>
      </c>
      <c r="O143" s="31">
        <v>1.1000000000000001</v>
      </c>
      <c r="P143" s="248">
        <v>3.3</v>
      </c>
      <c r="Q143" s="248" t="s">
        <v>1783</v>
      </c>
      <c r="R143" s="248" t="s">
        <v>3421</v>
      </c>
      <c r="S143" s="248">
        <v>0</v>
      </c>
      <c r="T143" s="248">
        <v>3</v>
      </c>
      <c r="U143" s="248" t="s">
        <v>1784</v>
      </c>
      <c r="V143" s="248">
        <v>0</v>
      </c>
      <c r="W143" s="248">
        <v>1.1000000000000001</v>
      </c>
      <c r="X143" s="154">
        <v>0</v>
      </c>
      <c r="Y143" s="166" t="s">
        <v>3524</v>
      </c>
      <c r="Z143" s="250">
        <v>1226500005720</v>
      </c>
      <c r="AA143" s="159" t="s">
        <v>2107</v>
      </c>
      <c r="AB143" s="154" t="s">
        <v>20</v>
      </c>
      <c r="AC143" s="111" t="s">
        <v>2136</v>
      </c>
      <c r="AD143" s="154"/>
      <c r="AE143" s="112" t="s">
        <v>3266</v>
      </c>
      <c r="AF143" s="251"/>
    </row>
    <row r="144" spans="1:32" ht="63" x14ac:dyDescent="0.25">
      <c r="A144" s="157">
        <v>13</v>
      </c>
      <c r="B144" s="159" t="s">
        <v>2146</v>
      </c>
      <c r="C144" s="112" t="s">
        <v>2147</v>
      </c>
      <c r="D144" s="112" t="s">
        <v>2148</v>
      </c>
      <c r="E144" s="31"/>
      <c r="F144" s="100" t="s">
        <v>550</v>
      </c>
      <c r="G144" s="248" t="s">
        <v>551</v>
      </c>
      <c r="H144" s="154">
        <v>10</v>
      </c>
      <c r="I144" s="270">
        <v>0</v>
      </c>
      <c r="J144" s="31">
        <v>3</v>
      </c>
      <c r="K144" s="31">
        <v>0</v>
      </c>
      <c r="L144" s="270">
        <v>0</v>
      </c>
      <c r="M144" s="248" t="s">
        <v>1322</v>
      </c>
      <c r="N144" s="248">
        <v>0</v>
      </c>
      <c r="O144" s="31">
        <v>1.1000000000000001</v>
      </c>
      <c r="P144" s="248">
        <v>3.3</v>
      </c>
      <c r="Q144" s="248" t="s">
        <v>1783</v>
      </c>
      <c r="R144" s="248" t="s">
        <v>3421</v>
      </c>
      <c r="S144" s="248">
        <v>1</v>
      </c>
      <c r="T144" s="248">
        <v>3</v>
      </c>
      <c r="U144" s="248" t="s">
        <v>1784</v>
      </c>
      <c r="V144" s="248">
        <v>1</v>
      </c>
      <c r="W144" s="248">
        <v>0</v>
      </c>
      <c r="X144" s="154">
        <v>1.1000000000000001</v>
      </c>
      <c r="Y144" s="166" t="s">
        <v>3524</v>
      </c>
      <c r="Z144" s="250">
        <v>1226500005720</v>
      </c>
      <c r="AA144" s="159" t="s">
        <v>2107</v>
      </c>
      <c r="AB144" s="154" t="s">
        <v>20</v>
      </c>
      <c r="AC144" s="111" t="s">
        <v>2136</v>
      </c>
      <c r="AD144" s="154"/>
      <c r="AE144" s="112" t="s">
        <v>3266</v>
      </c>
      <c r="AF144" s="251"/>
    </row>
    <row r="145" spans="1:32" ht="63" x14ac:dyDescent="0.25">
      <c r="A145" s="157">
        <v>14</v>
      </c>
      <c r="B145" s="166" t="s">
        <v>2149</v>
      </c>
      <c r="C145" s="112" t="s">
        <v>2150</v>
      </c>
      <c r="D145" s="112" t="s">
        <v>2151</v>
      </c>
      <c r="E145" s="31"/>
      <c r="F145" s="100" t="s">
        <v>550</v>
      </c>
      <c r="G145" s="248" t="s">
        <v>551</v>
      </c>
      <c r="H145" s="154">
        <v>12</v>
      </c>
      <c r="I145" s="270">
        <v>0</v>
      </c>
      <c r="J145" s="31">
        <v>3</v>
      </c>
      <c r="K145" s="31">
        <v>1</v>
      </c>
      <c r="L145" s="270">
        <v>0</v>
      </c>
      <c r="M145" s="248" t="s">
        <v>1322</v>
      </c>
      <c r="N145" s="248" t="s">
        <v>1784</v>
      </c>
      <c r="O145" s="31">
        <v>1.1000000000000001</v>
      </c>
      <c r="P145" s="248">
        <v>4.4000000000000004</v>
      </c>
      <c r="Q145" s="248" t="s">
        <v>1783</v>
      </c>
      <c r="R145" s="248" t="s">
        <v>3421</v>
      </c>
      <c r="S145" s="248">
        <v>1</v>
      </c>
      <c r="T145" s="248">
        <v>4</v>
      </c>
      <c r="U145" s="248" t="s">
        <v>1784</v>
      </c>
      <c r="V145" s="248">
        <v>0</v>
      </c>
      <c r="W145" s="248">
        <v>1.1000000000000001</v>
      </c>
      <c r="X145" s="154">
        <v>0</v>
      </c>
      <c r="Y145" s="166" t="s">
        <v>3524</v>
      </c>
      <c r="Z145" s="250">
        <v>1226500005720</v>
      </c>
      <c r="AA145" s="159" t="s">
        <v>2107</v>
      </c>
      <c r="AB145" s="154" t="s">
        <v>20</v>
      </c>
      <c r="AC145" s="111" t="s">
        <v>2152</v>
      </c>
      <c r="AD145" s="154"/>
      <c r="AE145" s="112" t="s">
        <v>3266</v>
      </c>
      <c r="AF145" s="251"/>
    </row>
    <row r="146" spans="1:32" ht="63" x14ac:dyDescent="0.25">
      <c r="A146" s="157">
        <v>15</v>
      </c>
      <c r="B146" s="166" t="s">
        <v>2153</v>
      </c>
      <c r="C146" s="112" t="s">
        <v>2154</v>
      </c>
      <c r="D146" s="112" t="s">
        <v>2155</v>
      </c>
      <c r="E146" s="31"/>
      <c r="F146" s="100" t="s">
        <v>550</v>
      </c>
      <c r="G146" s="248" t="s">
        <v>551</v>
      </c>
      <c r="H146" s="154">
        <v>9</v>
      </c>
      <c r="I146" s="270">
        <v>0</v>
      </c>
      <c r="J146" s="31">
        <v>2</v>
      </c>
      <c r="K146" s="31">
        <v>1</v>
      </c>
      <c r="L146" s="270">
        <v>0</v>
      </c>
      <c r="M146" s="248" t="s">
        <v>1322</v>
      </c>
      <c r="N146" s="248" t="s">
        <v>1784</v>
      </c>
      <c r="O146" s="31">
        <v>1.1000000000000001</v>
      </c>
      <c r="P146" s="248">
        <v>3.3</v>
      </c>
      <c r="Q146" s="248" t="s">
        <v>1783</v>
      </c>
      <c r="R146" s="248" t="s">
        <v>3421</v>
      </c>
      <c r="S146" s="248">
        <v>1</v>
      </c>
      <c r="T146" s="248">
        <v>3</v>
      </c>
      <c r="U146" s="248" t="s">
        <v>1784</v>
      </c>
      <c r="V146" s="248">
        <v>0</v>
      </c>
      <c r="W146" s="248">
        <v>1.1000000000000001</v>
      </c>
      <c r="X146" s="154">
        <v>0</v>
      </c>
      <c r="Y146" s="166" t="s">
        <v>3524</v>
      </c>
      <c r="Z146" s="250">
        <v>1226500005720</v>
      </c>
      <c r="AA146" s="159" t="s">
        <v>2107</v>
      </c>
      <c r="AB146" s="154" t="s">
        <v>20</v>
      </c>
      <c r="AC146" s="111" t="s">
        <v>2156</v>
      </c>
      <c r="AD146" s="154"/>
      <c r="AE146" s="112" t="s">
        <v>3266</v>
      </c>
      <c r="AF146" s="251"/>
    </row>
    <row r="147" spans="1:32" ht="63" x14ac:dyDescent="0.25">
      <c r="A147" s="157">
        <v>16</v>
      </c>
      <c r="B147" s="166" t="s">
        <v>2157</v>
      </c>
      <c r="C147" s="69" t="s">
        <v>2158</v>
      </c>
      <c r="D147" s="145" t="s">
        <v>2159</v>
      </c>
      <c r="E147" s="31"/>
      <c r="F147" s="100" t="s">
        <v>550</v>
      </c>
      <c r="G147" s="248" t="s">
        <v>551</v>
      </c>
      <c r="H147" s="154">
        <v>10</v>
      </c>
      <c r="I147" s="270">
        <v>0</v>
      </c>
      <c r="J147" s="31">
        <v>3</v>
      </c>
      <c r="K147" s="31">
        <v>1</v>
      </c>
      <c r="L147" s="270">
        <v>0</v>
      </c>
      <c r="M147" s="248" t="s">
        <v>1322</v>
      </c>
      <c r="N147" s="248" t="s">
        <v>1784</v>
      </c>
      <c r="O147" s="31">
        <v>1.1000000000000001</v>
      </c>
      <c r="P147" s="248">
        <v>4.4000000000000004</v>
      </c>
      <c r="Q147" s="248" t="s">
        <v>1783</v>
      </c>
      <c r="R147" s="248" t="s">
        <v>3421</v>
      </c>
      <c r="S147" s="248">
        <v>0</v>
      </c>
      <c r="T147" s="248">
        <v>4</v>
      </c>
      <c r="U147" s="248" t="s">
        <v>1784</v>
      </c>
      <c r="V147" s="248">
        <v>0</v>
      </c>
      <c r="W147" s="248">
        <v>1.1000000000000001</v>
      </c>
      <c r="X147" s="154">
        <v>0</v>
      </c>
      <c r="Y147" s="166" t="s">
        <v>3524</v>
      </c>
      <c r="Z147" s="250">
        <v>1226500005720</v>
      </c>
      <c r="AA147" s="159" t="s">
        <v>2107</v>
      </c>
      <c r="AB147" s="154" t="s">
        <v>20</v>
      </c>
      <c r="AC147" s="111" t="s">
        <v>2156</v>
      </c>
      <c r="AD147" s="154"/>
      <c r="AE147" s="112" t="s">
        <v>3266</v>
      </c>
      <c r="AF147" s="251"/>
    </row>
    <row r="148" spans="1:32" ht="63" x14ac:dyDescent="0.25">
      <c r="A148" s="157">
        <v>17</v>
      </c>
      <c r="B148" s="166" t="s">
        <v>2160</v>
      </c>
      <c r="C148" s="154" t="s">
        <v>2161</v>
      </c>
      <c r="D148" s="112" t="s">
        <v>2162</v>
      </c>
      <c r="E148" s="31"/>
      <c r="F148" s="100" t="s">
        <v>550</v>
      </c>
      <c r="G148" s="248" t="s">
        <v>551</v>
      </c>
      <c r="H148" s="154">
        <v>8</v>
      </c>
      <c r="I148" s="270">
        <v>0</v>
      </c>
      <c r="J148" s="31">
        <v>2</v>
      </c>
      <c r="K148" s="270">
        <v>0</v>
      </c>
      <c r="L148" s="270">
        <v>0</v>
      </c>
      <c r="M148" s="248" t="s">
        <v>1322</v>
      </c>
      <c r="N148" s="270">
        <v>0</v>
      </c>
      <c r="O148" s="31">
        <v>1.1000000000000001</v>
      </c>
      <c r="P148" s="248">
        <v>2.2000000000000002</v>
      </c>
      <c r="Q148" s="248" t="s">
        <v>1783</v>
      </c>
      <c r="R148" s="248" t="s">
        <v>3421</v>
      </c>
      <c r="S148" s="248">
        <v>1</v>
      </c>
      <c r="T148" s="248">
        <v>2</v>
      </c>
      <c r="U148" s="248" t="s">
        <v>1784</v>
      </c>
      <c r="V148" s="248">
        <v>1.1000000000000001</v>
      </c>
      <c r="W148" s="248">
        <v>1.1000000000000001</v>
      </c>
      <c r="X148" s="154">
        <v>1.1000000000000001</v>
      </c>
      <c r="Y148" s="166" t="s">
        <v>3524</v>
      </c>
      <c r="Z148" s="250">
        <v>1226500005720</v>
      </c>
      <c r="AA148" s="159" t="s">
        <v>2107</v>
      </c>
      <c r="AB148" s="154" t="s">
        <v>20</v>
      </c>
      <c r="AC148" s="111" t="s">
        <v>2156</v>
      </c>
      <c r="AD148" s="154"/>
      <c r="AE148" s="112" t="s">
        <v>3266</v>
      </c>
      <c r="AF148" s="251"/>
    </row>
    <row r="149" spans="1:32" ht="60" x14ac:dyDescent="0.25">
      <c r="A149" s="157">
        <v>18</v>
      </c>
      <c r="B149" s="166" t="s">
        <v>3423</v>
      </c>
      <c r="C149" s="154" t="s">
        <v>3424</v>
      </c>
      <c r="D149" s="112" t="s">
        <v>3425</v>
      </c>
      <c r="E149" s="31"/>
      <c r="F149" s="100" t="s">
        <v>550</v>
      </c>
      <c r="G149" s="248" t="s">
        <v>551</v>
      </c>
      <c r="H149" s="270">
        <v>8</v>
      </c>
      <c r="I149" s="270">
        <v>0</v>
      </c>
      <c r="J149" s="31">
        <v>2</v>
      </c>
      <c r="K149" s="270">
        <v>0</v>
      </c>
      <c r="L149" s="270">
        <v>0</v>
      </c>
      <c r="M149" s="269" t="s">
        <v>1322</v>
      </c>
      <c r="N149" s="270">
        <v>0</v>
      </c>
      <c r="O149" s="31">
        <v>1.1000000000000001</v>
      </c>
      <c r="P149" s="248">
        <v>2.2000000000000002</v>
      </c>
      <c r="Q149" s="248" t="s">
        <v>1783</v>
      </c>
      <c r="R149" s="248" t="s">
        <v>3426</v>
      </c>
      <c r="S149" s="248">
        <v>0</v>
      </c>
      <c r="T149" s="248">
        <v>2</v>
      </c>
      <c r="U149" s="248" t="s">
        <v>1322</v>
      </c>
      <c r="V149" s="248">
        <v>0</v>
      </c>
      <c r="W149" s="248">
        <v>0</v>
      </c>
      <c r="X149" s="154">
        <v>0</v>
      </c>
      <c r="Y149" s="166" t="s">
        <v>3524</v>
      </c>
      <c r="Z149" s="250">
        <v>1226500005720</v>
      </c>
      <c r="AA149" s="159" t="s">
        <v>2107</v>
      </c>
      <c r="AB149" s="154" t="s">
        <v>20</v>
      </c>
      <c r="AC149" s="111" t="s">
        <v>2156</v>
      </c>
      <c r="AD149" s="154"/>
      <c r="AE149" s="154"/>
      <c r="AF149" s="249"/>
    </row>
    <row r="150" spans="1:32" ht="15.75" x14ac:dyDescent="0.25">
      <c r="A150" s="154"/>
      <c r="B150" s="188"/>
      <c r="C150" s="154"/>
      <c r="D150" s="154"/>
      <c r="E150" s="249"/>
      <c r="F150" s="100"/>
      <c r="G150" s="248"/>
      <c r="H150" s="154"/>
      <c r="I150" s="248"/>
      <c r="J150" s="248">
        <f>SUM(J132:J149)</f>
        <v>46</v>
      </c>
      <c r="K150" s="248"/>
      <c r="L150" s="248"/>
      <c r="M150" s="248"/>
      <c r="N150" s="248"/>
      <c r="O150" s="248"/>
      <c r="P150" s="248">
        <f>SUM(P132:P149)</f>
        <v>59.4</v>
      </c>
      <c r="Q150" s="248"/>
      <c r="R150" s="248"/>
      <c r="S150" s="248"/>
      <c r="T150" s="248"/>
      <c r="U150" s="248"/>
      <c r="V150" s="154"/>
      <c r="W150" s="154"/>
      <c r="X150" s="154"/>
      <c r="Y150" s="111"/>
      <c r="Z150" s="253"/>
      <c r="AA150" s="159"/>
      <c r="AB150" s="154"/>
      <c r="AC150" s="154"/>
      <c r="AD150" s="154"/>
      <c r="AE150" s="154"/>
      <c r="AF150" s="159"/>
    </row>
    <row r="151" spans="1:32" ht="15.75" customHeight="1" x14ac:dyDescent="0.25">
      <c r="A151" s="367" t="s">
        <v>2163</v>
      </c>
      <c r="B151" s="367"/>
      <c r="C151" s="367"/>
      <c r="D151" s="367"/>
      <c r="E151" s="367"/>
      <c r="F151" s="367"/>
      <c r="G151" s="367"/>
      <c r="H151" s="367"/>
      <c r="I151" s="367"/>
      <c r="J151" s="367"/>
      <c r="K151" s="367"/>
      <c r="L151" s="367"/>
      <c r="M151" s="367"/>
      <c r="N151" s="367"/>
      <c r="O151" s="367"/>
      <c r="P151" s="367"/>
      <c r="Q151" s="367"/>
      <c r="R151" s="367"/>
      <c r="S151" s="367"/>
      <c r="T151" s="367"/>
      <c r="U151" s="367"/>
      <c r="V151" s="367"/>
      <c r="W151" s="367"/>
      <c r="X151" s="367"/>
      <c r="Y151" s="367"/>
      <c r="Z151" s="367"/>
      <c r="AA151" s="367"/>
      <c r="AB151" s="367"/>
      <c r="AC151" s="367"/>
      <c r="AD151" s="367"/>
      <c r="AE151" s="367"/>
      <c r="AF151" s="367"/>
    </row>
    <row r="152" spans="1:32" ht="63" x14ac:dyDescent="0.25">
      <c r="A152" s="157">
        <v>1</v>
      </c>
      <c r="B152" s="49" t="s">
        <v>2164</v>
      </c>
      <c r="C152" s="248" t="s">
        <v>2165</v>
      </c>
      <c r="D152" s="248" t="s">
        <v>2166</v>
      </c>
      <c r="E152" s="249"/>
      <c r="F152" s="100" t="s">
        <v>550</v>
      </c>
      <c r="G152" s="248" t="s">
        <v>551</v>
      </c>
      <c r="H152" s="154">
        <v>6</v>
      </c>
      <c r="I152" s="270">
        <v>0</v>
      </c>
      <c r="J152" s="248">
        <v>1</v>
      </c>
      <c r="K152" s="269">
        <v>0</v>
      </c>
      <c r="L152" s="269">
        <v>0</v>
      </c>
      <c r="M152" s="248" t="s">
        <v>1322</v>
      </c>
      <c r="N152" s="248">
        <v>0</v>
      </c>
      <c r="O152" s="248">
        <v>1.1000000000000001</v>
      </c>
      <c r="P152" s="248">
        <v>1.1000000000000001</v>
      </c>
      <c r="Q152" s="248" t="s">
        <v>1783</v>
      </c>
      <c r="R152" s="248" t="s">
        <v>798</v>
      </c>
      <c r="S152" s="248">
        <v>0</v>
      </c>
      <c r="T152" s="248">
        <v>1</v>
      </c>
      <c r="U152" s="248" t="s">
        <v>1322</v>
      </c>
      <c r="V152" s="248">
        <v>0</v>
      </c>
      <c r="W152" s="248">
        <v>1.1000000000000001</v>
      </c>
      <c r="X152" s="154">
        <v>0</v>
      </c>
      <c r="Y152" s="166" t="s">
        <v>3573</v>
      </c>
      <c r="Z152" s="380" t="s">
        <v>3572</v>
      </c>
      <c r="AA152" s="274" t="s">
        <v>3529</v>
      </c>
      <c r="AB152" s="270" t="s">
        <v>577</v>
      </c>
      <c r="AC152" s="274" t="s">
        <v>2167</v>
      </c>
      <c r="AD152" s="270"/>
      <c r="AE152" s="154"/>
      <c r="AF152" s="249"/>
    </row>
    <row r="153" spans="1:32" ht="63" x14ac:dyDescent="0.25">
      <c r="A153" s="157" t="s">
        <v>3427</v>
      </c>
      <c r="B153" s="49" t="s">
        <v>2168</v>
      </c>
      <c r="C153" s="248" t="s">
        <v>768</v>
      </c>
      <c r="D153" s="248" t="s">
        <v>769</v>
      </c>
      <c r="E153" s="249"/>
      <c r="F153" s="100" t="s">
        <v>550</v>
      </c>
      <c r="G153" s="248" t="s">
        <v>551</v>
      </c>
      <c r="H153" s="154">
        <v>6</v>
      </c>
      <c r="I153" s="270">
        <v>0</v>
      </c>
      <c r="J153" s="248">
        <v>1</v>
      </c>
      <c r="K153" s="269">
        <v>0</v>
      </c>
      <c r="L153" s="269">
        <v>0</v>
      </c>
      <c r="M153" s="248" t="s">
        <v>1322</v>
      </c>
      <c r="N153" s="248">
        <v>0</v>
      </c>
      <c r="O153" s="248">
        <v>1.1000000000000001</v>
      </c>
      <c r="P153" s="248">
        <v>1.1000000000000001</v>
      </c>
      <c r="Q153" s="248" t="s">
        <v>1783</v>
      </c>
      <c r="R153" s="248" t="s">
        <v>798</v>
      </c>
      <c r="S153" s="248">
        <v>0</v>
      </c>
      <c r="T153" s="248">
        <v>1</v>
      </c>
      <c r="U153" s="248" t="s">
        <v>1322</v>
      </c>
      <c r="V153" s="248">
        <v>0</v>
      </c>
      <c r="W153" s="248">
        <v>1.1000000000000001</v>
      </c>
      <c r="X153" s="154">
        <v>0</v>
      </c>
      <c r="Y153" s="166" t="s">
        <v>3573</v>
      </c>
      <c r="Z153" s="281">
        <v>1236000005295</v>
      </c>
      <c r="AA153" s="274" t="s">
        <v>3529</v>
      </c>
      <c r="AB153" s="270" t="s">
        <v>577</v>
      </c>
      <c r="AC153" s="166" t="s">
        <v>2169</v>
      </c>
      <c r="AD153" s="270"/>
      <c r="AE153" s="154"/>
      <c r="AF153" s="249"/>
    </row>
    <row r="154" spans="1:32" ht="65.25" customHeight="1" x14ac:dyDescent="0.25">
      <c r="A154" s="157">
        <v>3</v>
      </c>
      <c r="B154" s="49" t="s">
        <v>2170</v>
      </c>
      <c r="C154" s="248" t="s">
        <v>2171</v>
      </c>
      <c r="D154" s="248" t="s">
        <v>2172</v>
      </c>
      <c r="E154" s="249"/>
      <c r="F154" s="100" t="s">
        <v>550</v>
      </c>
      <c r="G154" s="248" t="s">
        <v>551</v>
      </c>
      <c r="H154" s="154">
        <v>6</v>
      </c>
      <c r="I154" s="270">
        <v>0</v>
      </c>
      <c r="J154" s="248">
        <v>1</v>
      </c>
      <c r="K154" s="269">
        <v>0</v>
      </c>
      <c r="L154" s="269">
        <v>0</v>
      </c>
      <c r="M154" s="248" t="s">
        <v>1322</v>
      </c>
      <c r="N154" s="248">
        <v>0</v>
      </c>
      <c r="O154" s="248">
        <v>1.1000000000000001</v>
      </c>
      <c r="P154" s="248">
        <v>1.1000000000000001</v>
      </c>
      <c r="Q154" s="248" t="s">
        <v>1783</v>
      </c>
      <c r="R154" s="248" t="s">
        <v>798</v>
      </c>
      <c r="S154" s="248">
        <v>0</v>
      </c>
      <c r="T154" s="248">
        <v>1</v>
      </c>
      <c r="U154" s="248" t="s">
        <v>1322</v>
      </c>
      <c r="V154" s="248">
        <v>0</v>
      </c>
      <c r="W154" s="248">
        <v>1.1000000000000001</v>
      </c>
      <c r="X154" s="154">
        <v>0</v>
      </c>
      <c r="Y154" s="166" t="s">
        <v>3573</v>
      </c>
      <c r="Z154" s="380" t="s">
        <v>3572</v>
      </c>
      <c r="AA154" s="274" t="s">
        <v>3529</v>
      </c>
      <c r="AB154" s="270" t="s">
        <v>577</v>
      </c>
      <c r="AC154" s="166" t="s">
        <v>2173</v>
      </c>
      <c r="AD154" s="270"/>
      <c r="AE154" s="154"/>
      <c r="AF154" s="249"/>
    </row>
    <row r="155" spans="1:32" ht="63" x14ac:dyDescent="0.25">
      <c r="A155" s="157">
        <v>4</v>
      </c>
      <c r="B155" s="49" t="s">
        <v>2174</v>
      </c>
      <c r="C155" s="248" t="s">
        <v>2175</v>
      </c>
      <c r="D155" s="248" t="s">
        <v>2176</v>
      </c>
      <c r="E155" s="31"/>
      <c r="F155" s="100" t="s">
        <v>550</v>
      </c>
      <c r="G155" s="248" t="s">
        <v>551</v>
      </c>
      <c r="H155" s="154">
        <v>6</v>
      </c>
      <c r="I155" s="270">
        <v>0</v>
      </c>
      <c r="J155" s="248">
        <v>1</v>
      </c>
      <c r="K155" s="269">
        <v>0</v>
      </c>
      <c r="L155" s="269">
        <v>0</v>
      </c>
      <c r="M155" s="248" t="s">
        <v>1322</v>
      </c>
      <c r="N155" s="248">
        <v>0</v>
      </c>
      <c r="O155" s="248">
        <v>1.1000000000000001</v>
      </c>
      <c r="P155" s="248">
        <v>1.1000000000000001</v>
      </c>
      <c r="Q155" s="248" t="s">
        <v>1783</v>
      </c>
      <c r="R155" s="248" t="s">
        <v>798</v>
      </c>
      <c r="S155" s="248">
        <v>0</v>
      </c>
      <c r="T155" s="248">
        <v>1</v>
      </c>
      <c r="U155" s="248" t="s">
        <v>1322</v>
      </c>
      <c r="V155" s="248">
        <v>0</v>
      </c>
      <c r="W155" s="248">
        <v>1.1000000000000001</v>
      </c>
      <c r="X155" s="154">
        <v>0</v>
      </c>
      <c r="Y155" s="166" t="s">
        <v>3573</v>
      </c>
      <c r="Z155" s="380" t="s">
        <v>3572</v>
      </c>
      <c r="AA155" s="274" t="s">
        <v>3529</v>
      </c>
      <c r="AB155" s="270" t="s">
        <v>577</v>
      </c>
      <c r="AC155" s="166" t="s">
        <v>2177</v>
      </c>
      <c r="AD155" s="270"/>
      <c r="AE155" s="154"/>
      <c r="AF155" s="249"/>
    </row>
    <row r="156" spans="1:32" ht="63" x14ac:dyDescent="0.25">
      <c r="A156" s="157">
        <v>5</v>
      </c>
      <c r="B156" s="49" t="s">
        <v>2178</v>
      </c>
      <c r="C156" s="248" t="s">
        <v>2179</v>
      </c>
      <c r="D156" s="248" t="s">
        <v>2180</v>
      </c>
      <c r="E156" s="31"/>
      <c r="F156" s="100" t="s">
        <v>550</v>
      </c>
      <c r="G156" s="248" t="s">
        <v>551</v>
      </c>
      <c r="H156" s="154">
        <v>6</v>
      </c>
      <c r="I156" s="270">
        <v>0</v>
      </c>
      <c r="J156" s="248">
        <v>1</v>
      </c>
      <c r="K156" s="269">
        <v>0</v>
      </c>
      <c r="L156" s="269">
        <v>0</v>
      </c>
      <c r="M156" s="248" t="s">
        <v>1322</v>
      </c>
      <c r="N156" s="248">
        <v>0</v>
      </c>
      <c r="O156" s="248">
        <v>1.1000000000000001</v>
      </c>
      <c r="P156" s="248">
        <v>1.1000000000000001</v>
      </c>
      <c r="Q156" s="248" t="s">
        <v>1783</v>
      </c>
      <c r="R156" s="248" t="s">
        <v>798</v>
      </c>
      <c r="S156" s="248">
        <v>0</v>
      </c>
      <c r="T156" s="248">
        <v>1</v>
      </c>
      <c r="U156" s="248" t="s">
        <v>1322</v>
      </c>
      <c r="V156" s="248">
        <v>0</v>
      </c>
      <c r="W156" s="248">
        <v>1.1000000000000001</v>
      </c>
      <c r="X156" s="154">
        <v>0</v>
      </c>
      <c r="Y156" s="166" t="s">
        <v>3573</v>
      </c>
      <c r="Z156" s="380" t="s">
        <v>3572</v>
      </c>
      <c r="AA156" s="274" t="s">
        <v>3529</v>
      </c>
      <c r="AB156" s="270" t="s">
        <v>577</v>
      </c>
      <c r="AC156" s="273" t="s">
        <v>2181</v>
      </c>
      <c r="AD156" s="270"/>
      <c r="AE156" s="154"/>
      <c r="AF156" s="249"/>
    </row>
    <row r="157" spans="1:32" ht="63" x14ac:dyDescent="0.25">
      <c r="A157" s="157">
        <v>6</v>
      </c>
      <c r="B157" s="49" t="s">
        <v>3428</v>
      </c>
      <c r="C157" s="248" t="s">
        <v>3429</v>
      </c>
      <c r="D157" s="50" t="s">
        <v>3430</v>
      </c>
      <c r="E157" s="31"/>
      <c r="F157" s="100" t="s">
        <v>550</v>
      </c>
      <c r="G157" s="248" t="s">
        <v>551</v>
      </c>
      <c r="H157" s="154">
        <v>6</v>
      </c>
      <c r="I157" s="270">
        <v>0</v>
      </c>
      <c r="J157" s="248">
        <v>1</v>
      </c>
      <c r="K157" s="269">
        <v>0</v>
      </c>
      <c r="L157" s="269">
        <v>0</v>
      </c>
      <c r="M157" s="248" t="s">
        <v>1322</v>
      </c>
      <c r="N157" s="248">
        <v>0</v>
      </c>
      <c r="O157" s="248">
        <v>1.1000000000000001</v>
      </c>
      <c r="P157" s="248">
        <v>1.1000000000000001</v>
      </c>
      <c r="Q157" s="248" t="s">
        <v>1783</v>
      </c>
      <c r="R157" s="248" t="s">
        <v>3431</v>
      </c>
      <c r="S157" s="248">
        <v>0</v>
      </c>
      <c r="T157" s="248">
        <v>1</v>
      </c>
      <c r="U157" s="248" t="s">
        <v>1322</v>
      </c>
      <c r="V157" s="248">
        <v>0</v>
      </c>
      <c r="W157" s="248">
        <v>1.1000000000000001</v>
      </c>
      <c r="X157" s="154">
        <v>0</v>
      </c>
      <c r="Y157" s="166" t="s">
        <v>3573</v>
      </c>
      <c r="Z157" s="380" t="s">
        <v>3572</v>
      </c>
      <c r="AA157" s="274" t="s">
        <v>3529</v>
      </c>
      <c r="AB157" s="279" t="s">
        <v>577</v>
      </c>
      <c r="AC157" s="280" t="s">
        <v>2185</v>
      </c>
      <c r="AD157" s="279"/>
      <c r="AE157" s="112" t="s">
        <v>3266</v>
      </c>
      <c r="AF157" s="249"/>
    </row>
    <row r="158" spans="1:32" ht="63" x14ac:dyDescent="0.25">
      <c r="A158" s="157">
        <v>7</v>
      </c>
      <c r="B158" s="49" t="s">
        <v>2182</v>
      </c>
      <c r="C158" s="248" t="s">
        <v>2183</v>
      </c>
      <c r="D158" s="248" t="s">
        <v>2184</v>
      </c>
      <c r="E158" s="31"/>
      <c r="F158" s="100" t="s">
        <v>550</v>
      </c>
      <c r="G158" s="248" t="s">
        <v>551</v>
      </c>
      <c r="H158" s="154">
        <v>6</v>
      </c>
      <c r="I158" s="270">
        <v>0</v>
      </c>
      <c r="J158" s="248">
        <v>1</v>
      </c>
      <c r="K158" s="269">
        <v>0</v>
      </c>
      <c r="L158" s="269">
        <v>0</v>
      </c>
      <c r="M158" s="248" t="s">
        <v>1322</v>
      </c>
      <c r="N158" s="248">
        <v>0</v>
      </c>
      <c r="O158" s="248">
        <v>1.1000000000000001</v>
      </c>
      <c r="P158" s="248">
        <v>1.1000000000000001</v>
      </c>
      <c r="Q158" s="248" t="s">
        <v>1783</v>
      </c>
      <c r="R158" s="248" t="s">
        <v>798</v>
      </c>
      <c r="S158" s="248">
        <v>0</v>
      </c>
      <c r="T158" s="248">
        <v>1</v>
      </c>
      <c r="U158" s="248" t="s">
        <v>1322</v>
      </c>
      <c r="V158" s="248">
        <v>0</v>
      </c>
      <c r="W158" s="248">
        <v>1.1000000000000001</v>
      </c>
      <c r="X158" s="154">
        <v>0</v>
      </c>
      <c r="Y158" s="166" t="s">
        <v>3573</v>
      </c>
      <c r="Z158" s="380" t="s">
        <v>3572</v>
      </c>
      <c r="AA158" s="274" t="s">
        <v>3529</v>
      </c>
      <c r="AB158" s="154" t="s">
        <v>577</v>
      </c>
      <c r="AC158" s="111" t="s">
        <v>2189</v>
      </c>
      <c r="AD158" s="154"/>
      <c r="AE158" s="154"/>
      <c r="AF158" s="249">
        <v>0</v>
      </c>
    </row>
    <row r="159" spans="1:32" ht="60" x14ac:dyDescent="0.25">
      <c r="A159" s="157">
        <v>8</v>
      </c>
      <c r="B159" s="49" t="s">
        <v>2186</v>
      </c>
      <c r="C159" s="248" t="s">
        <v>2187</v>
      </c>
      <c r="D159" s="248" t="s">
        <v>2188</v>
      </c>
      <c r="E159" s="31"/>
      <c r="F159" s="100" t="s">
        <v>550</v>
      </c>
      <c r="G159" s="248" t="s">
        <v>551</v>
      </c>
      <c r="H159" s="154">
        <v>6</v>
      </c>
      <c r="I159" s="270">
        <v>0</v>
      </c>
      <c r="J159" s="248">
        <v>1</v>
      </c>
      <c r="K159" s="269">
        <v>0</v>
      </c>
      <c r="L159" s="269">
        <v>0</v>
      </c>
      <c r="M159" s="248" t="s">
        <v>1322</v>
      </c>
      <c r="N159" s="248">
        <v>0</v>
      </c>
      <c r="O159" s="248">
        <v>1.1000000000000001</v>
      </c>
      <c r="P159" s="248">
        <v>1.1000000000000001</v>
      </c>
      <c r="Q159" s="248" t="s">
        <v>1783</v>
      </c>
      <c r="R159" s="248" t="s">
        <v>798</v>
      </c>
      <c r="S159" s="248">
        <v>0</v>
      </c>
      <c r="T159" s="248">
        <v>1</v>
      </c>
      <c r="U159" s="248" t="s">
        <v>1322</v>
      </c>
      <c r="V159" s="248">
        <v>0</v>
      </c>
      <c r="W159" s="248">
        <v>1.1000000000000001</v>
      </c>
      <c r="X159" s="154">
        <v>0</v>
      </c>
      <c r="Y159" s="166" t="s">
        <v>3573</v>
      </c>
      <c r="Z159" s="380" t="s">
        <v>3572</v>
      </c>
      <c r="AA159" s="274" t="s">
        <v>3529</v>
      </c>
      <c r="AB159" s="154" t="s">
        <v>577</v>
      </c>
      <c r="AC159" s="111" t="s">
        <v>2190</v>
      </c>
      <c r="AD159" s="154"/>
      <c r="AE159" s="154"/>
      <c r="AF159" s="249"/>
    </row>
    <row r="160" spans="1:32" ht="63" x14ac:dyDescent="0.25">
      <c r="A160" s="157">
        <v>9</v>
      </c>
      <c r="B160" s="49" t="s">
        <v>3432</v>
      </c>
      <c r="C160" s="248" t="s">
        <v>3433</v>
      </c>
      <c r="D160" s="248" t="s">
        <v>3434</v>
      </c>
      <c r="E160" s="254"/>
      <c r="F160" s="100" t="s">
        <v>550</v>
      </c>
      <c r="G160" s="248" t="s">
        <v>551</v>
      </c>
      <c r="H160" s="154">
        <v>6</v>
      </c>
      <c r="I160" s="270">
        <v>0</v>
      </c>
      <c r="J160" s="248">
        <v>1</v>
      </c>
      <c r="K160" s="269">
        <v>0</v>
      </c>
      <c r="L160" s="269">
        <v>0</v>
      </c>
      <c r="M160" s="248" t="s">
        <v>1322</v>
      </c>
      <c r="N160" s="248">
        <v>0</v>
      </c>
      <c r="O160" s="248">
        <v>1.1000000000000001</v>
      </c>
      <c r="P160" s="248">
        <v>1.1000000000000001</v>
      </c>
      <c r="Q160" s="248" t="s">
        <v>1783</v>
      </c>
      <c r="R160" s="248" t="s">
        <v>798</v>
      </c>
      <c r="S160" s="248">
        <v>0</v>
      </c>
      <c r="T160" s="248">
        <v>1</v>
      </c>
      <c r="U160" s="248" t="s">
        <v>1322</v>
      </c>
      <c r="V160" s="248">
        <v>0</v>
      </c>
      <c r="W160" s="248">
        <v>1.1000000000000001</v>
      </c>
      <c r="X160" s="154">
        <v>0</v>
      </c>
      <c r="Y160" s="166" t="s">
        <v>3573</v>
      </c>
      <c r="Z160" s="380" t="s">
        <v>3572</v>
      </c>
      <c r="AA160" s="274" t="s">
        <v>3529</v>
      </c>
      <c r="AB160" s="154" t="s">
        <v>577</v>
      </c>
      <c r="AC160" s="111" t="s">
        <v>2191</v>
      </c>
      <c r="AD160" s="154"/>
      <c r="AE160" s="154"/>
      <c r="AF160" s="249"/>
    </row>
    <row r="161" spans="1:32" ht="78.75" x14ac:dyDescent="0.25">
      <c r="A161" s="157">
        <v>10</v>
      </c>
      <c r="B161" s="49" t="s">
        <v>2193</v>
      </c>
      <c r="C161" s="248" t="s">
        <v>770</v>
      </c>
      <c r="D161" s="248" t="s">
        <v>771</v>
      </c>
      <c r="E161" s="254"/>
      <c r="F161" s="100" t="s">
        <v>550</v>
      </c>
      <c r="G161" s="248" t="s">
        <v>551</v>
      </c>
      <c r="H161" s="154">
        <v>6</v>
      </c>
      <c r="I161" s="270">
        <v>0</v>
      </c>
      <c r="J161" s="248">
        <v>1</v>
      </c>
      <c r="K161" s="269">
        <v>0</v>
      </c>
      <c r="L161" s="269">
        <v>0</v>
      </c>
      <c r="M161" s="248" t="s">
        <v>1322</v>
      </c>
      <c r="N161" s="248">
        <v>0</v>
      </c>
      <c r="O161" s="248">
        <v>1.1000000000000001</v>
      </c>
      <c r="P161" s="248">
        <v>1.1000000000000001</v>
      </c>
      <c r="Q161" s="248" t="s">
        <v>1783</v>
      </c>
      <c r="R161" s="248" t="s">
        <v>798</v>
      </c>
      <c r="S161" s="248">
        <v>0</v>
      </c>
      <c r="T161" s="248">
        <v>1</v>
      </c>
      <c r="U161" s="248" t="s">
        <v>1322</v>
      </c>
      <c r="V161" s="248">
        <v>0</v>
      </c>
      <c r="W161" s="248">
        <v>1.1000000000000001</v>
      </c>
      <c r="X161" s="154">
        <v>0</v>
      </c>
      <c r="Y161" s="166" t="s">
        <v>3573</v>
      </c>
      <c r="Z161" s="380" t="s">
        <v>3572</v>
      </c>
      <c r="AA161" s="274" t="s">
        <v>3529</v>
      </c>
      <c r="AB161" s="154" t="s">
        <v>577</v>
      </c>
      <c r="AC161" s="111" t="s">
        <v>2192</v>
      </c>
      <c r="AD161" s="154"/>
      <c r="AE161" s="154"/>
      <c r="AF161" s="249"/>
    </row>
    <row r="162" spans="1:32" ht="63" x14ac:dyDescent="0.25">
      <c r="A162" s="157">
        <v>11</v>
      </c>
      <c r="B162" s="49" t="s">
        <v>3435</v>
      </c>
      <c r="C162" s="248" t="s">
        <v>3436</v>
      </c>
      <c r="D162" s="248" t="s">
        <v>3437</v>
      </c>
      <c r="E162" s="249"/>
      <c r="F162" s="100" t="s">
        <v>550</v>
      </c>
      <c r="G162" s="248" t="s">
        <v>551</v>
      </c>
      <c r="H162" s="154">
        <v>6</v>
      </c>
      <c r="I162" s="270">
        <v>0</v>
      </c>
      <c r="J162" s="248">
        <v>1</v>
      </c>
      <c r="K162" s="269">
        <v>0</v>
      </c>
      <c r="L162" s="269">
        <v>0</v>
      </c>
      <c r="M162" s="248" t="s">
        <v>1322</v>
      </c>
      <c r="N162" s="248">
        <v>0</v>
      </c>
      <c r="O162" s="248">
        <v>1.1000000000000001</v>
      </c>
      <c r="P162" s="248">
        <v>1.1000000000000001</v>
      </c>
      <c r="Q162" s="248" t="s">
        <v>1783</v>
      </c>
      <c r="R162" s="248" t="s">
        <v>798</v>
      </c>
      <c r="S162" s="248">
        <v>0</v>
      </c>
      <c r="T162" s="248">
        <v>1</v>
      </c>
      <c r="U162" s="248" t="s">
        <v>1322</v>
      </c>
      <c r="V162" s="248">
        <v>0</v>
      </c>
      <c r="W162" s="248">
        <v>1.1000000000000001</v>
      </c>
      <c r="X162" s="154">
        <v>0</v>
      </c>
      <c r="Y162" s="166" t="s">
        <v>3573</v>
      </c>
      <c r="Z162" s="380" t="s">
        <v>3572</v>
      </c>
      <c r="AA162" s="274" t="s">
        <v>3529</v>
      </c>
      <c r="AB162" s="154" t="s">
        <v>577</v>
      </c>
      <c r="AC162" s="189" t="s">
        <v>2194</v>
      </c>
      <c r="AD162" s="154"/>
      <c r="AE162" s="154"/>
      <c r="AF162" s="249"/>
    </row>
    <row r="163" spans="1:32" ht="60" x14ac:dyDescent="0.25">
      <c r="A163" s="157">
        <v>12</v>
      </c>
      <c r="B163" s="49" t="s">
        <v>3438</v>
      </c>
      <c r="C163" s="248" t="s">
        <v>3439</v>
      </c>
      <c r="D163" s="248" t="s">
        <v>3440</v>
      </c>
      <c r="E163" s="249"/>
      <c r="F163" s="248" t="s">
        <v>153</v>
      </c>
      <c r="G163" s="248" t="s">
        <v>153</v>
      </c>
      <c r="H163" s="248">
        <v>6</v>
      </c>
      <c r="I163" s="270">
        <v>0</v>
      </c>
      <c r="J163" s="248">
        <v>1</v>
      </c>
      <c r="K163" s="269">
        <v>0</v>
      </c>
      <c r="L163" s="269">
        <v>0</v>
      </c>
      <c r="M163" s="248" t="s">
        <v>1322</v>
      </c>
      <c r="N163" s="248">
        <v>0</v>
      </c>
      <c r="O163" s="248">
        <v>1.1000000000000001</v>
      </c>
      <c r="P163" s="154">
        <v>1.1000000000000001</v>
      </c>
      <c r="Q163" s="248" t="s">
        <v>798</v>
      </c>
      <c r="R163" s="248" t="s">
        <v>798</v>
      </c>
      <c r="S163" s="248">
        <v>0</v>
      </c>
      <c r="T163" s="201">
        <v>1</v>
      </c>
      <c r="U163" s="248" t="s">
        <v>1322</v>
      </c>
      <c r="V163" s="248">
        <v>0</v>
      </c>
      <c r="W163" s="248">
        <v>1.1000000000000001</v>
      </c>
      <c r="X163" s="154">
        <v>0</v>
      </c>
      <c r="Y163" s="166" t="s">
        <v>3573</v>
      </c>
      <c r="Z163" s="380" t="s">
        <v>3572</v>
      </c>
      <c r="AA163" s="274" t="s">
        <v>3529</v>
      </c>
      <c r="AB163" s="154" t="s">
        <v>577</v>
      </c>
      <c r="AC163" s="189" t="s">
        <v>3441</v>
      </c>
      <c r="AD163" s="154"/>
      <c r="AE163" s="154"/>
      <c r="AF163" s="249"/>
    </row>
    <row r="164" spans="1:32" ht="94.5" x14ac:dyDescent="0.25">
      <c r="A164" s="157">
        <v>13</v>
      </c>
      <c r="B164" s="49" t="s">
        <v>3442</v>
      </c>
      <c r="C164" s="248" t="s">
        <v>3443</v>
      </c>
      <c r="D164" s="248" t="s">
        <v>3444</v>
      </c>
      <c r="E164" s="31"/>
      <c r="F164" s="248" t="s">
        <v>153</v>
      </c>
      <c r="G164" s="248" t="s">
        <v>153</v>
      </c>
      <c r="H164" s="248">
        <v>6</v>
      </c>
      <c r="I164" s="270">
        <v>0</v>
      </c>
      <c r="J164" s="248">
        <v>1</v>
      </c>
      <c r="K164" s="269">
        <v>0</v>
      </c>
      <c r="L164" s="269">
        <v>0</v>
      </c>
      <c r="M164" s="248" t="s">
        <v>1322</v>
      </c>
      <c r="N164" s="248">
        <v>0</v>
      </c>
      <c r="O164" s="248">
        <v>1.1000000000000001</v>
      </c>
      <c r="P164" s="248">
        <v>1.1000000000000001</v>
      </c>
      <c r="Q164" s="248" t="s">
        <v>798</v>
      </c>
      <c r="R164" s="248" t="s">
        <v>3431</v>
      </c>
      <c r="S164" s="248">
        <v>0</v>
      </c>
      <c r="T164" s="248">
        <v>1</v>
      </c>
      <c r="U164" s="248" t="s">
        <v>1322</v>
      </c>
      <c r="V164" s="248">
        <v>0</v>
      </c>
      <c r="W164" s="248">
        <v>1.1000000000000001</v>
      </c>
      <c r="X164" s="154">
        <v>0</v>
      </c>
      <c r="Y164" s="166" t="s">
        <v>3573</v>
      </c>
      <c r="Z164" s="380" t="s">
        <v>3572</v>
      </c>
      <c r="AA164" s="274" t="s">
        <v>3529</v>
      </c>
      <c r="AB164" s="154" t="s">
        <v>577</v>
      </c>
      <c r="AC164" s="190" t="s">
        <v>2195</v>
      </c>
      <c r="AD164" s="154"/>
      <c r="AE164" s="154"/>
      <c r="AF164" s="249"/>
    </row>
    <row r="165" spans="1:32" ht="15.75" x14ac:dyDescent="0.25">
      <c r="A165" s="157"/>
      <c r="B165" s="49"/>
      <c r="C165" s="248"/>
      <c r="D165" s="248"/>
      <c r="E165" s="31"/>
      <c r="F165" s="248"/>
      <c r="G165" s="248"/>
      <c r="H165" s="248"/>
      <c r="I165" s="248"/>
      <c r="J165" s="248">
        <f>SUM(J152:J164)</f>
        <v>13</v>
      </c>
      <c r="K165" s="248"/>
      <c r="L165" s="248"/>
      <c r="M165" s="248"/>
      <c r="N165" s="248"/>
      <c r="O165" s="248"/>
      <c r="P165" s="248">
        <f>SUM(P152:P164)</f>
        <v>14.299999999999997</v>
      </c>
      <c r="Q165" s="248"/>
      <c r="R165" s="248"/>
      <c r="S165" s="248"/>
      <c r="T165" s="248"/>
      <c r="U165" s="248"/>
      <c r="V165" s="248"/>
      <c r="W165" s="248"/>
      <c r="X165" s="154"/>
      <c r="Y165" s="111"/>
      <c r="Z165" s="253"/>
      <c r="AA165" s="159"/>
      <c r="AB165" s="154"/>
      <c r="AC165" s="190"/>
      <c r="AD165" s="154"/>
      <c r="AE165" s="154"/>
      <c r="AF165" s="249"/>
    </row>
    <row r="166" spans="1:32" ht="15.75" customHeight="1" x14ac:dyDescent="0.25">
      <c r="A166" s="323" t="s">
        <v>2196</v>
      </c>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row>
    <row r="167" spans="1:32" ht="108.75" customHeight="1" x14ac:dyDescent="0.25">
      <c r="A167" s="157">
        <v>1</v>
      </c>
      <c r="B167" s="255" t="s">
        <v>2197</v>
      </c>
      <c r="C167" s="154" t="s">
        <v>2198</v>
      </c>
      <c r="D167" s="154" t="s">
        <v>2199</v>
      </c>
      <c r="E167" s="31"/>
      <c r="F167" s="100" t="s">
        <v>153</v>
      </c>
      <c r="G167" s="248" t="s">
        <v>551</v>
      </c>
      <c r="H167" s="270">
        <v>6</v>
      </c>
      <c r="I167" s="270">
        <v>0</v>
      </c>
      <c r="J167" s="269">
        <v>1</v>
      </c>
      <c r="K167" s="269">
        <v>0</v>
      </c>
      <c r="L167" s="270">
        <v>0</v>
      </c>
      <c r="M167" s="248" t="s">
        <v>1322</v>
      </c>
      <c r="N167" s="248">
        <v>0</v>
      </c>
      <c r="O167" s="248">
        <v>1.1000000000000001</v>
      </c>
      <c r="P167" s="248">
        <v>1.1000000000000001</v>
      </c>
      <c r="Q167" s="248" t="s">
        <v>798</v>
      </c>
      <c r="R167" s="248" t="s">
        <v>798</v>
      </c>
      <c r="S167" s="248">
        <v>0</v>
      </c>
      <c r="T167" s="248">
        <v>1</v>
      </c>
      <c r="U167" s="248" t="s">
        <v>1322</v>
      </c>
      <c r="V167" s="248">
        <v>0</v>
      </c>
      <c r="W167" s="248">
        <v>1.1000000000000001</v>
      </c>
      <c r="X167" s="154">
        <v>0</v>
      </c>
      <c r="Y167" s="111" t="s">
        <v>2009</v>
      </c>
      <c r="Z167" s="256">
        <v>1066505000682</v>
      </c>
      <c r="AA167" s="257" t="s">
        <v>2010</v>
      </c>
      <c r="AB167" s="154" t="s">
        <v>2005</v>
      </c>
      <c r="AC167" s="258" t="s">
        <v>2197</v>
      </c>
      <c r="AD167" s="154"/>
      <c r="AE167" s="154"/>
      <c r="AF167" s="249"/>
    </row>
    <row r="168" spans="1:32" ht="60" x14ac:dyDescent="0.25">
      <c r="A168" s="157">
        <v>2</v>
      </c>
      <c r="B168" s="255" t="s">
        <v>2200</v>
      </c>
      <c r="C168" s="112" t="s">
        <v>2201</v>
      </c>
      <c r="D168" s="112" t="s">
        <v>2202</v>
      </c>
      <c r="E168" s="254"/>
      <c r="F168" s="100" t="s">
        <v>153</v>
      </c>
      <c r="G168" s="248" t="s">
        <v>551</v>
      </c>
      <c r="H168" s="270">
        <v>6</v>
      </c>
      <c r="I168" s="269">
        <v>0</v>
      </c>
      <c r="J168" s="248">
        <v>2</v>
      </c>
      <c r="K168" s="269">
        <v>0</v>
      </c>
      <c r="L168" s="269">
        <v>0</v>
      </c>
      <c r="M168" s="248" t="s">
        <v>1468</v>
      </c>
      <c r="N168" s="248">
        <v>0</v>
      </c>
      <c r="O168" s="248">
        <v>0.75</v>
      </c>
      <c r="P168" s="248">
        <v>1.5</v>
      </c>
      <c r="Q168" s="248" t="s">
        <v>798</v>
      </c>
      <c r="R168" s="248" t="s">
        <v>798</v>
      </c>
      <c r="S168" s="248">
        <v>0</v>
      </c>
      <c r="T168" s="248">
        <v>2</v>
      </c>
      <c r="U168" s="248" t="s">
        <v>1468</v>
      </c>
      <c r="V168" s="248">
        <v>0</v>
      </c>
      <c r="W168" s="248">
        <v>0.75</v>
      </c>
      <c r="X168" s="154">
        <v>0</v>
      </c>
      <c r="Y168" s="111" t="s">
        <v>2203</v>
      </c>
      <c r="Z168" s="253" t="s">
        <v>2204</v>
      </c>
      <c r="AA168" s="259" t="s">
        <v>2205</v>
      </c>
      <c r="AB168" s="154" t="s">
        <v>2005</v>
      </c>
      <c r="AC168" s="259" t="s">
        <v>2205</v>
      </c>
      <c r="AD168" s="154"/>
      <c r="AE168" s="154"/>
      <c r="AF168" s="249"/>
    </row>
    <row r="169" spans="1:32" ht="52.5" customHeight="1" x14ac:dyDescent="0.25">
      <c r="A169" s="157">
        <v>3</v>
      </c>
      <c r="B169" s="260" t="s">
        <v>2206</v>
      </c>
      <c r="C169" s="154" t="s">
        <v>2207</v>
      </c>
      <c r="D169" s="112" t="s">
        <v>2208</v>
      </c>
      <c r="E169" s="254"/>
      <c r="F169" s="100" t="s">
        <v>3528</v>
      </c>
      <c r="G169" s="248" t="s">
        <v>551</v>
      </c>
      <c r="H169" s="270">
        <v>4</v>
      </c>
      <c r="I169" s="270">
        <v>0</v>
      </c>
      <c r="J169" s="248">
        <v>1</v>
      </c>
      <c r="K169" s="270">
        <v>0</v>
      </c>
      <c r="L169" s="270">
        <v>0</v>
      </c>
      <c r="M169" s="248" t="s">
        <v>2045</v>
      </c>
      <c r="N169" s="269">
        <v>0</v>
      </c>
      <c r="O169" s="248">
        <v>1.1000000000000001</v>
      </c>
      <c r="P169" s="248">
        <v>1.1000000000000001</v>
      </c>
      <c r="Q169" s="248" t="s">
        <v>798</v>
      </c>
      <c r="R169" s="248" t="s">
        <v>798</v>
      </c>
      <c r="S169" s="248">
        <v>0</v>
      </c>
      <c r="T169" s="248">
        <v>1</v>
      </c>
      <c r="U169" s="248" t="s">
        <v>2045</v>
      </c>
      <c r="V169" s="248">
        <v>0</v>
      </c>
      <c r="W169" s="248">
        <v>1.1000000000000001</v>
      </c>
      <c r="X169" s="154">
        <v>0</v>
      </c>
      <c r="Y169" s="111" t="s">
        <v>2209</v>
      </c>
      <c r="Z169" s="253" t="s">
        <v>2210</v>
      </c>
      <c r="AA169" s="261" t="s">
        <v>2206</v>
      </c>
      <c r="AB169" s="154" t="s">
        <v>2005</v>
      </c>
      <c r="AC169" s="261" t="s">
        <v>2206</v>
      </c>
      <c r="AD169" s="154"/>
      <c r="AE169" s="154"/>
      <c r="AF169" s="249"/>
    </row>
    <row r="170" spans="1:32" ht="76.5" customHeight="1" x14ac:dyDescent="0.25">
      <c r="A170" s="157">
        <v>4</v>
      </c>
      <c r="B170" s="255" t="s">
        <v>2211</v>
      </c>
      <c r="C170" s="261" t="s">
        <v>2212</v>
      </c>
      <c r="D170" s="261" t="s">
        <v>2213</v>
      </c>
      <c r="E170" s="254"/>
      <c r="F170" s="100" t="s">
        <v>3528</v>
      </c>
      <c r="G170" s="248" t="s">
        <v>551</v>
      </c>
      <c r="H170" s="282">
        <v>4</v>
      </c>
      <c r="I170" s="270">
        <v>0</v>
      </c>
      <c r="J170" s="248">
        <v>1</v>
      </c>
      <c r="K170" s="269">
        <v>0</v>
      </c>
      <c r="L170" s="270">
        <v>0</v>
      </c>
      <c r="M170" s="248" t="s">
        <v>2045</v>
      </c>
      <c r="N170" s="269">
        <v>0</v>
      </c>
      <c r="O170" s="248">
        <v>1.1000000000000001</v>
      </c>
      <c r="P170" s="248">
        <v>1.1000000000000001</v>
      </c>
      <c r="Q170" s="248" t="s">
        <v>798</v>
      </c>
      <c r="R170" s="248" t="s">
        <v>798</v>
      </c>
      <c r="S170" s="248">
        <v>0</v>
      </c>
      <c r="T170" s="248">
        <v>1</v>
      </c>
      <c r="U170" s="248" t="s">
        <v>1468</v>
      </c>
      <c r="V170" s="248">
        <v>0</v>
      </c>
      <c r="W170" s="248">
        <v>1.1000000000000001</v>
      </c>
      <c r="X170" s="154">
        <v>0</v>
      </c>
      <c r="Y170" s="111" t="s">
        <v>2214</v>
      </c>
      <c r="Z170" s="256">
        <v>1066505004466</v>
      </c>
      <c r="AA170" s="258" t="s">
        <v>2211</v>
      </c>
      <c r="AB170" s="154" t="s">
        <v>2005</v>
      </c>
      <c r="AC170" s="258" t="s">
        <v>2211</v>
      </c>
      <c r="AD170" s="154"/>
      <c r="AE170" s="154"/>
      <c r="AF170" s="249"/>
    </row>
    <row r="171" spans="1:32" ht="60.75" customHeight="1" x14ac:dyDescent="0.25">
      <c r="A171" s="157">
        <v>5</v>
      </c>
      <c r="B171" s="260" t="s">
        <v>2215</v>
      </c>
      <c r="C171" s="112" t="s">
        <v>2216</v>
      </c>
      <c r="D171" s="154" t="s">
        <v>2217</v>
      </c>
      <c r="E171" s="254"/>
      <c r="F171" s="254" t="s">
        <v>3528</v>
      </c>
      <c r="G171" s="248" t="s">
        <v>551</v>
      </c>
      <c r="H171" s="282">
        <v>4</v>
      </c>
      <c r="I171" s="270">
        <v>0</v>
      </c>
      <c r="J171" s="248">
        <v>1</v>
      </c>
      <c r="K171" s="269">
        <v>0</v>
      </c>
      <c r="L171" s="269">
        <v>0</v>
      </c>
      <c r="M171" s="248" t="s">
        <v>2045</v>
      </c>
      <c r="N171" s="269">
        <v>0</v>
      </c>
      <c r="O171" s="248">
        <v>1.1000000000000001</v>
      </c>
      <c r="P171" s="248">
        <v>1.1000000000000001</v>
      </c>
      <c r="Q171" s="248" t="s">
        <v>798</v>
      </c>
      <c r="R171" s="248" t="s">
        <v>798</v>
      </c>
      <c r="S171" s="248">
        <v>0</v>
      </c>
      <c r="T171" s="248">
        <v>1</v>
      </c>
      <c r="U171" s="248" t="s">
        <v>2045</v>
      </c>
      <c r="V171" s="248">
        <v>0</v>
      </c>
      <c r="W171" s="248">
        <v>1.1000000000000001</v>
      </c>
      <c r="X171" s="154">
        <v>0</v>
      </c>
      <c r="Y171" s="368" t="s">
        <v>2218</v>
      </c>
      <c r="Z171" s="369">
        <v>1026500869922</v>
      </c>
      <c r="AA171" s="370" t="s">
        <v>2219</v>
      </c>
      <c r="AB171" s="367" t="s">
        <v>2005</v>
      </c>
      <c r="AC171" s="111" t="s">
        <v>2220</v>
      </c>
      <c r="AD171" s="154"/>
      <c r="AE171" s="154"/>
      <c r="AF171" s="249"/>
    </row>
    <row r="172" spans="1:32" ht="39" x14ac:dyDescent="0.25">
      <c r="A172" s="157">
        <v>6</v>
      </c>
      <c r="B172" s="262" t="s">
        <v>2221</v>
      </c>
      <c r="C172" s="112" t="s">
        <v>2043</v>
      </c>
      <c r="D172" s="154" t="s">
        <v>2044</v>
      </c>
      <c r="E172" s="254"/>
      <c r="F172" s="254" t="s">
        <v>3528</v>
      </c>
      <c r="G172" s="248" t="s">
        <v>551</v>
      </c>
      <c r="H172" s="282">
        <v>4</v>
      </c>
      <c r="I172" s="270">
        <v>0</v>
      </c>
      <c r="J172" s="248">
        <v>1</v>
      </c>
      <c r="K172" s="270">
        <v>0</v>
      </c>
      <c r="L172" s="270">
        <v>0</v>
      </c>
      <c r="M172" s="248" t="s">
        <v>2045</v>
      </c>
      <c r="N172" s="269">
        <v>0</v>
      </c>
      <c r="O172" s="248">
        <v>1.1000000000000001</v>
      </c>
      <c r="P172" s="248">
        <v>1.1000000000000001</v>
      </c>
      <c r="Q172" s="248" t="s">
        <v>798</v>
      </c>
      <c r="R172" s="248" t="s">
        <v>798</v>
      </c>
      <c r="S172" s="248">
        <v>0</v>
      </c>
      <c r="T172" s="248">
        <v>1</v>
      </c>
      <c r="U172" s="248" t="s">
        <v>2045</v>
      </c>
      <c r="V172" s="248">
        <v>0</v>
      </c>
      <c r="W172" s="248">
        <v>1.1000000000000001</v>
      </c>
      <c r="X172" s="154">
        <v>0</v>
      </c>
      <c r="Y172" s="368"/>
      <c r="Z172" s="369"/>
      <c r="AA172" s="370"/>
      <c r="AB172" s="367"/>
      <c r="AC172" s="263" t="s">
        <v>2222</v>
      </c>
      <c r="AD172" s="154"/>
      <c r="AE172" s="154"/>
      <c r="AF172" s="249"/>
    </row>
    <row r="173" spans="1:32" ht="105" x14ac:dyDescent="0.25">
      <c r="A173" s="160">
        <v>7</v>
      </c>
      <c r="B173" s="166" t="s">
        <v>2223</v>
      </c>
      <c r="C173" s="6" t="s">
        <v>2224</v>
      </c>
      <c r="D173" s="186" t="s">
        <v>2225</v>
      </c>
      <c r="E173" s="194"/>
      <c r="F173" s="195" t="s">
        <v>798</v>
      </c>
      <c r="G173" s="142" t="s">
        <v>551</v>
      </c>
      <c r="H173" s="282">
        <v>4</v>
      </c>
      <c r="I173" s="270">
        <v>0</v>
      </c>
      <c r="J173" s="269">
        <v>1</v>
      </c>
      <c r="K173" s="270">
        <v>0</v>
      </c>
      <c r="L173" s="270">
        <v>0</v>
      </c>
      <c r="M173" s="269" t="s">
        <v>2045</v>
      </c>
      <c r="N173" s="269">
        <v>0</v>
      </c>
      <c r="O173" s="269">
        <v>1.1000000000000001</v>
      </c>
      <c r="P173" s="269">
        <v>1.1000000000000001</v>
      </c>
      <c r="Q173" s="142" t="s">
        <v>798</v>
      </c>
      <c r="R173" s="142" t="s">
        <v>798</v>
      </c>
      <c r="S173" s="142">
        <v>0</v>
      </c>
      <c r="T173" s="142">
        <v>1</v>
      </c>
      <c r="U173" s="142" t="s">
        <v>2045</v>
      </c>
      <c r="V173" s="142">
        <v>0</v>
      </c>
      <c r="W173" s="142">
        <v>1.1000000000000001</v>
      </c>
      <c r="X173" s="19">
        <v>0</v>
      </c>
      <c r="Y173" s="4" t="s">
        <v>2226</v>
      </c>
      <c r="Z173" s="187" t="s">
        <v>2037</v>
      </c>
      <c r="AA173" s="163" t="s">
        <v>2227</v>
      </c>
      <c r="AB173" s="19" t="s">
        <v>2005</v>
      </c>
      <c r="AC173" s="111" t="s">
        <v>2228</v>
      </c>
      <c r="AD173" s="19"/>
      <c r="AE173" s="19"/>
      <c r="AF173" s="161"/>
    </row>
    <row r="174" spans="1:32" ht="90" x14ac:dyDescent="0.25">
      <c r="A174" s="160">
        <v>8</v>
      </c>
      <c r="B174" s="166" t="s">
        <v>3445</v>
      </c>
      <c r="C174" s="6" t="s">
        <v>3446</v>
      </c>
      <c r="D174" s="186" t="s">
        <v>3447</v>
      </c>
      <c r="E174" s="194"/>
      <c r="F174" s="195" t="s">
        <v>798</v>
      </c>
      <c r="G174" s="142" t="s">
        <v>551</v>
      </c>
      <c r="H174" s="282">
        <v>4</v>
      </c>
      <c r="I174" s="270">
        <v>0</v>
      </c>
      <c r="J174" s="269">
        <v>1</v>
      </c>
      <c r="K174" s="270">
        <v>0</v>
      </c>
      <c r="L174" s="270">
        <v>0</v>
      </c>
      <c r="M174" s="142" t="s">
        <v>1468</v>
      </c>
      <c r="N174" s="269">
        <v>0</v>
      </c>
      <c r="O174" s="142">
        <v>0.75</v>
      </c>
      <c r="P174" s="142">
        <v>0.75</v>
      </c>
      <c r="Q174" s="142" t="s">
        <v>798</v>
      </c>
      <c r="R174" s="142" t="s">
        <v>798</v>
      </c>
      <c r="S174" s="142">
        <v>0</v>
      </c>
      <c r="T174" s="142">
        <v>1</v>
      </c>
      <c r="U174" s="142" t="s">
        <v>1468</v>
      </c>
      <c r="V174" s="142">
        <v>0</v>
      </c>
      <c r="W174" s="142">
        <v>0.75</v>
      </c>
      <c r="X174" s="19">
        <v>0</v>
      </c>
      <c r="Y174" s="204" t="s">
        <v>3448</v>
      </c>
      <c r="Z174" s="177" t="s">
        <v>3294</v>
      </c>
      <c r="AA174" s="9" t="s">
        <v>3308</v>
      </c>
      <c r="AB174" s="160" t="s">
        <v>2005</v>
      </c>
      <c r="AC174" s="111" t="s">
        <v>3449</v>
      </c>
      <c r="AD174" s="160"/>
      <c r="AE174" s="160"/>
      <c r="AF174" s="161"/>
    </row>
    <row r="175" spans="1:32" ht="210" x14ac:dyDescent="0.25">
      <c r="A175" s="160">
        <v>9</v>
      </c>
      <c r="B175" s="159" t="s">
        <v>3530</v>
      </c>
      <c r="C175" s="154" t="s">
        <v>3450</v>
      </c>
      <c r="D175" s="154" t="s">
        <v>3451</v>
      </c>
      <c r="E175" s="171"/>
      <c r="F175" s="19" t="s">
        <v>798</v>
      </c>
      <c r="G175" s="19" t="s">
        <v>551</v>
      </c>
      <c r="H175" s="282">
        <v>4</v>
      </c>
      <c r="I175" s="270">
        <v>0</v>
      </c>
      <c r="J175" s="269">
        <v>1</v>
      </c>
      <c r="K175" s="270">
        <v>0</v>
      </c>
      <c r="L175" s="270">
        <v>0</v>
      </c>
      <c r="M175" s="217" t="s">
        <v>1468</v>
      </c>
      <c r="N175" s="269">
        <v>0</v>
      </c>
      <c r="O175" s="217">
        <v>0.75</v>
      </c>
      <c r="P175" s="217">
        <v>0.75</v>
      </c>
      <c r="Q175" s="9" t="s">
        <v>798</v>
      </c>
      <c r="R175" s="9" t="s">
        <v>798</v>
      </c>
      <c r="S175" s="9">
        <v>0</v>
      </c>
      <c r="T175" s="9">
        <v>1</v>
      </c>
      <c r="U175" s="9" t="s">
        <v>1468</v>
      </c>
      <c r="V175" s="19">
        <v>0</v>
      </c>
      <c r="W175" s="19">
        <v>0.75</v>
      </c>
      <c r="X175" s="19">
        <v>0</v>
      </c>
      <c r="Y175" s="204" t="s">
        <v>3328</v>
      </c>
      <c r="Z175" s="178">
        <v>650500382081</v>
      </c>
      <c r="AA175" s="9" t="s">
        <v>3452</v>
      </c>
      <c r="AB175" s="160" t="s">
        <v>2005</v>
      </c>
      <c r="AC175" s="9" t="s">
        <v>3452</v>
      </c>
      <c r="AD175" s="160"/>
      <c r="AE175" s="160"/>
      <c r="AF175" s="161"/>
    </row>
    <row r="176" spans="1:32" ht="195" x14ac:dyDescent="0.25">
      <c r="A176" s="160">
        <v>10</v>
      </c>
      <c r="B176" s="159" t="s">
        <v>3453</v>
      </c>
      <c r="C176" s="154" t="s">
        <v>3454</v>
      </c>
      <c r="D176" s="154" t="s">
        <v>3455</v>
      </c>
      <c r="E176" s="171"/>
      <c r="F176" s="19" t="s">
        <v>798</v>
      </c>
      <c r="G176" s="19" t="s">
        <v>551</v>
      </c>
      <c r="H176" s="282">
        <v>4</v>
      </c>
      <c r="I176" s="270">
        <v>0</v>
      </c>
      <c r="J176" s="269">
        <v>1</v>
      </c>
      <c r="K176" s="270">
        <v>0</v>
      </c>
      <c r="L176" s="270">
        <v>0</v>
      </c>
      <c r="M176" s="217" t="s">
        <v>1468</v>
      </c>
      <c r="N176" s="269">
        <v>0</v>
      </c>
      <c r="O176" s="217">
        <v>0.75</v>
      </c>
      <c r="P176" s="217">
        <v>0.75</v>
      </c>
      <c r="Q176" s="272" t="s">
        <v>798</v>
      </c>
      <c r="R176" s="272" t="s">
        <v>798</v>
      </c>
      <c r="S176" s="272">
        <v>0</v>
      </c>
      <c r="T176" s="272">
        <v>1</v>
      </c>
      <c r="U176" s="272" t="s">
        <v>1468</v>
      </c>
      <c r="V176" s="271">
        <v>0</v>
      </c>
      <c r="W176" s="271">
        <v>0.75</v>
      </c>
      <c r="X176" s="271">
        <v>0</v>
      </c>
      <c r="Y176" s="204" t="s">
        <v>3456</v>
      </c>
      <c r="Z176" s="178">
        <v>650500382081</v>
      </c>
      <c r="AA176" s="9" t="s">
        <v>3457</v>
      </c>
      <c r="AB176" s="160" t="s">
        <v>2005</v>
      </c>
      <c r="AC176" s="9" t="s">
        <v>3457</v>
      </c>
      <c r="AD176" s="160"/>
      <c r="AE176" s="160"/>
      <c r="AF176" s="161"/>
    </row>
    <row r="177" spans="1:32" ht="60" x14ac:dyDescent="0.25">
      <c r="A177" s="160">
        <v>11</v>
      </c>
      <c r="B177" s="159" t="s">
        <v>3458</v>
      </c>
      <c r="C177" s="154" t="s">
        <v>3459</v>
      </c>
      <c r="D177" s="154">
        <v>141.85831300000001</v>
      </c>
      <c r="E177" s="171"/>
      <c r="F177" s="19" t="s">
        <v>550</v>
      </c>
      <c r="G177" s="19" t="s">
        <v>551</v>
      </c>
      <c r="H177" s="160">
        <v>8</v>
      </c>
      <c r="I177" s="270">
        <v>0</v>
      </c>
      <c r="J177" s="19">
        <v>2</v>
      </c>
      <c r="K177" s="269">
        <v>0</v>
      </c>
      <c r="L177" s="269">
        <v>0</v>
      </c>
      <c r="M177" s="19" t="s">
        <v>2045</v>
      </c>
      <c r="N177" s="270">
        <v>0</v>
      </c>
      <c r="O177" s="19">
        <v>1.1000000000000001</v>
      </c>
      <c r="P177" s="9">
        <v>2.2000000000000002</v>
      </c>
      <c r="Q177" s="9" t="s">
        <v>798</v>
      </c>
      <c r="R177" s="9" t="s">
        <v>798</v>
      </c>
      <c r="S177" s="9">
        <v>0</v>
      </c>
      <c r="T177" s="9">
        <v>2</v>
      </c>
      <c r="U177" s="9" t="s">
        <v>2045</v>
      </c>
      <c r="V177" s="19">
        <v>0</v>
      </c>
      <c r="W177" s="19">
        <v>1.1000000000000001</v>
      </c>
      <c r="X177" s="19">
        <v>0</v>
      </c>
      <c r="Y177" s="204" t="s">
        <v>3460</v>
      </c>
      <c r="Z177" s="178">
        <v>601073963</v>
      </c>
      <c r="AA177" s="9" t="s">
        <v>3458</v>
      </c>
      <c r="AB177" s="160" t="s">
        <v>2005</v>
      </c>
      <c r="AC177" s="9" t="s">
        <v>3458</v>
      </c>
      <c r="AD177" s="160"/>
      <c r="AE177" s="160"/>
      <c r="AF177" s="161"/>
    </row>
    <row r="178" spans="1:32" ht="90" x14ac:dyDescent="0.25">
      <c r="A178" s="160">
        <v>12</v>
      </c>
      <c r="B178" s="159" t="s">
        <v>3461</v>
      </c>
      <c r="C178" s="154" t="s">
        <v>3354</v>
      </c>
      <c r="D178" s="154">
        <v>141.861445</v>
      </c>
      <c r="E178" s="171"/>
      <c r="F178" s="19" t="s">
        <v>798</v>
      </c>
      <c r="G178" s="19" t="s">
        <v>551</v>
      </c>
      <c r="H178" s="160">
        <v>4</v>
      </c>
      <c r="I178" s="270">
        <v>0</v>
      </c>
      <c r="J178" s="19">
        <v>1</v>
      </c>
      <c r="K178" s="270">
        <v>0</v>
      </c>
      <c r="L178" s="270">
        <v>0</v>
      </c>
      <c r="M178" s="19" t="s">
        <v>1468</v>
      </c>
      <c r="N178" s="270">
        <v>0</v>
      </c>
      <c r="O178" s="19">
        <v>0.75</v>
      </c>
      <c r="P178" s="9">
        <v>0.75</v>
      </c>
      <c r="Q178" s="9" t="s">
        <v>798</v>
      </c>
      <c r="R178" s="9" t="s">
        <v>798</v>
      </c>
      <c r="S178" s="9">
        <v>0</v>
      </c>
      <c r="T178" s="9">
        <v>1</v>
      </c>
      <c r="U178" s="9" t="s">
        <v>1468</v>
      </c>
      <c r="V178" s="19">
        <v>0</v>
      </c>
      <c r="W178" s="19">
        <v>0.75</v>
      </c>
      <c r="X178" s="19">
        <v>0</v>
      </c>
      <c r="Y178" s="205" t="s">
        <v>3342</v>
      </c>
      <c r="Z178" s="179">
        <v>6505005611</v>
      </c>
      <c r="AA178" s="9" t="s">
        <v>3462</v>
      </c>
      <c r="AB178" s="160" t="s">
        <v>2005</v>
      </c>
      <c r="AC178" s="111" t="s">
        <v>3462</v>
      </c>
      <c r="AD178" s="160"/>
      <c r="AE178" s="160"/>
      <c r="AF178" s="161"/>
    </row>
    <row r="179" spans="1:32" ht="60" x14ac:dyDescent="0.25">
      <c r="A179" s="160">
        <v>13</v>
      </c>
      <c r="B179" s="159" t="s">
        <v>3463</v>
      </c>
      <c r="C179" s="154" t="s">
        <v>3464</v>
      </c>
      <c r="D179" s="154" t="s">
        <v>3465</v>
      </c>
      <c r="E179" s="171"/>
      <c r="F179" s="19" t="s">
        <v>798</v>
      </c>
      <c r="G179" s="19" t="s">
        <v>551</v>
      </c>
      <c r="H179" s="160">
        <v>9</v>
      </c>
      <c r="I179" s="270">
        <v>0</v>
      </c>
      <c r="J179" s="19">
        <v>3</v>
      </c>
      <c r="K179" s="270">
        <v>0</v>
      </c>
      <c r="L179" s="270">
        <v>0</v>
      </c>
      <c r="M179" s="19" t="s">
        <v>1468</v>
      </c>
      <c r="N179" s="270">
        <v>0</v>
      </c>
      <c r="O179" s="19">
        <v>1.1000000000000001</v>
      </c>
      <c r="P179" s="9">
        <v>3.3</v>
      </c>
      <c r="Q179" s="9" t="s">
        <v>798</v>
      </c>
      <c r="R179" s="9" t="s">
        <v>798</v>
      </c>
      <c r="S179" s="9">
        <v>0</v>
      </c>
      <c r="T179" s="9">
        <v>3</v>
      </c>
      <c r="U179" s="9" t="s">
        <v>1468</v>
      </c>
      <c r="V179" s="19">
        <v>0</v>
      </c>
      <c r="W179" s="19">
        <v>1.1000000000000001</v>
      </c>
      <c r="X179" s="19">
        <v>0</v>
      </c>
      <c r="Y179" s="204" t="s">
        <v>3466</v>
      </c>
      <c r="Z179" s="178">
        <v>6505010516</v>
      </c>
      <c r="AA179" s="207" t="s">
        <v>3467</v>
      </c>
      <c r="AB179" s="160" t="s">
        <v>2005</v>
      </c>
      <c r="AC179" s="207" t="s">
        <v>3467</v>
      </c>
      <c r="AD179" s="160"/>
      <c r="AE179" s="160"/>
      <c r="AF179" s="161"/>
    </row>
    <row r="180" spans="1:32" ht="60" x14ac:dyDescent="0.25">
      <c r="A180" s="160">
        <v>14</v>
      </c>
      <c r="B180" s="159" t="s">
        <v>3468</v>
      </c>
      <c r="C180" s="154" t="s">
        <v>3469</v>
      </c>
      <c r="D180" s="154" t="s">
        <v>3470</v>
      </c>
      <c r="E180" s="171"/>
      <c r="F180" s="19" t="s">
        <v>550</v>
      </c>
      <c r="G180" s="19" t="s">
        <v>551</v>
      </c>
      <c r="H180" s="160">
        <v>4</v>
      </c>
      <c r="I180" s="160">
        <v>0</v>
      </c>
      <c r="J180" s="160">
        <v>1</v>
      </c>
      <c r="K180" s="160">
        <v>0</v>
      </c>
      <c r="L180" s="160">
        <v>0</v>
      </c>
      <c r="M180" s="160" t="s">
        <v>1468</v>
      </c>
      <c r="N180" s="160">
        <v>0</v>
      </c>
      <c r="O180" s="160">
        <v>0.75</v>
      </c>
      <c r="P180" s="272">
        <v>0.75</v>
      </c>
      <c r="Q180" s="9" t="s">
        <v>798</v>
      </c>
      <c r="R180" s="9" t="s">
        <v>798</v>
      </c>
      <c r="S180" s="9">
        <v>0</v>
      </c>
      <c r="T180" s="9">
        <v>1</v>
      </c>
      <c r="U180" s="9" t="s">
        <v>1468</v>
      </c>
      <c r="V180" s="19">
        <v>0</v>
      </c>
      <c r="W180" s="19">
        <v>0.75</v>
      </c>
      <c r="X180" s="19">
        <v>0</v>
      </c>
      <c r="Y180" s="205" t="s">
        <v>3471</v>
      </c>
      <c r="Z180" s="178">
        <v>650501844959</v>
      </c>
      <c r="AA180" s="207" t="s">
        <v>3472</v>
      </c>
      <c r="AB180" s="160" t="s">
        <v>2005</v>
      </c>
      <c r="AC180" s="207" t="s">
        <v>3472</v>
      </c>
      <c r="AD180" s="160"/>
      <c r="AE180" s="160"/>
      <c r="AF180" s="161"/>
    </row>
    <row r="181" spans="1:32" ht="45" x14ac:dyDescent="0.25">
      <c r="A181" s="160">
        <v>15</v>
      </c>
      <c r="B181" s="159" t="s">
        <v>3473</v>
      </c>
      <c r="C181" s="154" t="s">
        <v>3474</v>
      </c>
      <c r="D181" s="154" t="s">
        <v>3475</v>
      </c>
      <c r="E181" s="171"/>
      <c r="F181" s="19" t="s">
        <v>798</v>
      </c>
      <c r="G181" s="19" t="s">
        <v>551</v>
      </c>
      <c r="H181" s="160">
        <v>4</v>
      </c>
      <c r="I181" s="160">
        <v>0</v>
      </c>
      <c r="J181" s="160">
        <v>1</v>
      </c>
      <c r="K181" s="160">
        <v>0</v>
      </c>
      <c r="L181" s="160">
        <v>0</v>
      </c>
      <c r="M181" s="19" t="s">
        <v>1468</v>
      </c>
      <c r="N181" s="233">
        <v>0</v>
      </c>
      <c r="O181" s="19">
        <v>0.75</v>
      </c>
      <c r="P181" s="9">
        <v>0.75</v>
      </c>
      <c r="Q181" s="9" t="s">
        <v>798</v>
      </c>
      <c r="R181" s="9" t="s">
        <v>798</v>
      </c>
      <c r="S181" s="9">
        <v>0</v>
      </c>
      <c r="T181" s="9">
        <v>1</v>
      </c>
      <c r="U181" s="9" t="s">
        <v>1468</v>
      </c>
      <c r="V181" s="19">
        <v>0</v>
      </c>
      <c r="W181" s="19">
        <v>0.75</v>
      </c>
      <c r="X181" s="19">
        <v>0</v>
      </c>
      <c r="Y181" s="284" t="s">
        <v>3571</v>
      </c>
      <c r="Z181" s="283">
        <v>1246500005586</v>
      </c>
      <c r="AA181" s="9" t="s">
        <v>2107</v>
      </c>
      <c r="AB181" s="160" t="s">
        <v>2005</v>
      </c>
      <c r="AC181" s="9" t="s">
        <v>2107</v>
      </c>
      <c r="AD181" s="160"/>
      <c r="AE181" s="160"/>
      <c r="AF181" s="161"/>
    </row>
    <row r="182" spans="1:32" x14ac:dyDescent="0.25">
      <c r="A182" s="161"/>
      <c r="B182" s="161"/>
      <c r="C182" s="161"/>
      <c r="D182" s="161"/>
      <c r="E182" s="161"/>
      <c r="F182" s="161"/>
      <c r="G182" s="161"/>
      <c r="H182" s="161"/>
      <c r="I182" s="161"/>
      <c r="J182" s="161">
        <f>SUM(J167:J181)</f>
        <v>19</v>
      </c>
      <c r="K182" s="161"/>
      <c r="L182" s="161"/>
      <c r="M182" s="161"/>
      <c r="N182" s="161"/>
      <c r="O182" s="161"/>
      <c r="P182" s="161">
        <f>SUM(P167:P181)</f>
        <v>18.100000000000001</v>
      </c>
      <c r="Q182" s="161"/>
      <c r="R182" s="161"/>
      <c r="S182" s="161"/>
      <c r="T182" s="161"/>
      <c r="U182" s="161"/>
      <c r="V182" s="161"/>
      <c r="W182" s="161"/>
      <c r="X182" s="161"/>
      <c r="Y182" s="211"/>
      <c r="Z182" s="161"/>
      <c r="AA182" s="161"/>
      <c r="AB182" s="161"/>
      <c r="AC182" s="161"/>
      <c r="AD182" s="161"/>
      <c r="AE182" s="161"/>
      <c r="AF182" s="161"/>
    </row>
    <row r="183" spans="1:32" ht="15.75" customHeight="1" x14ac:dyDescent="0.25">
      <c r="A183" s="348" t="s">
        <v>2229</v>
      </c>
      <c r="B183" s="348"/>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8"/>
      <c r="Z183" s="348"/>
      <c r="AA183" s="348"/>
      <c r="AB183" s="348"/>
      <c r="AC183" s="348"/>
      <c r="AD183" s="348"/>
      <c r="AE183" s="348"/>
      <c r="AF183" s="348"/>
    </row>
    <row r="184" spans="1:32" ht="78.75" x14ac:dyDescent="0.25">
      <c r="A184" s="154">
        <v>1</v>
      </c>
      <c r="B184" s="49" t="s">
        <v>2230</v>
      </c>
      <c r="C184" s="248" t="s">
        <v>2231</v>
      </c>
      <c r="D184" s="248" t="s">
        <v>2232</v>
      </c>
      <c r="E184" s="248"/>
      <c r="F184" s="248" t="s">
        <v>550</v>
      </c>
      <c r="G184" s="248" t="s">
        <v>551</v>
      </c>
      <c r="H184" s="248">
        <v>10</v>
      </c>
      <c r="I184" s="160">
        <v>0</v>
      </c>
      <c r="J184" s="248">
        <v>4</v>
      </c>
      <c r="K184" s="160">
        <v>0</v>
      </c>
      <c r="L184" s="160">
        <v>0</v>
      </c>
      <c r="M184" s="248" t="s">
        <v>1322</v>
      </c>
      <c r="N184" s="160">
        <v>0</v>
      </c>
      <c r="O184" s="248">
        <v>1.1000000000000001</v>
      </c>
      <c r="P184" s="248">
        <f>J184*O184</f>
        <v>4.4000000000000004</v>
      </c>
      <c r="Q184" s="248" t="s">
        <v>798</v>
      </c>
      <c r="R184" s="248" t="s">
        <v>3419</v>
      </c>
      <c r="S184" s="248">
        <v>0</v>
      </c>
      <c r="T184" s="248">
        <v>4</v>
      </c>
      <c r="U184" s="67" t="s">
        <v>1322</v>
      </c>
      <c r="V184" s="267">
        <v>0</v>
      </c>
      <c r="W184" s="248">
        <v>1.1000000000000001</v>
      </c>
      <c r="X184" s="154">
        <v>0</v>
      </c>
      <c r="Y184" s="111" t="s">
        <v>775</v>
      </c>
      <c r="Z184" s="256">
        <v>1106505000304</v>
      </c>
      <c r="AA184" s="159" t="s">
        <v>2233</v>
      </c>
      <c r="AB184" s="154" t="s">
        <v>20</v>
      </c>
      <c r="AC184" s="111" t="s">
        <v>2234</v>
      </c>
      <c r="AD184" s="154"/>
      <c r="AE184" s="112" t="s">
        <v>3266</v>
      </c>
      <c r="AF184" s="249"/>
    </row>
    <row r="185" spans="1:32" ht="78.75" x14ac:dyDescent="0.25">
      <c r="A185" s="154">
        <v>2</v>
      </c>
      <c r="B185" s="264" t="s">
        <v>2235</v>
      </c>
      <c r="C185" s="248" t="s">
        <v>2236</v>
      </c>
      <c r="D185" s="248" t="s">
        <v>2237</v>
      </c>
      <c r="E185" s="265"/>
      <c r="F185" s="248" t="s">
        <v>550</v>
      </c>
      <c r="G185" s="248" t="s">
        <v>551</v>
      </c>
      <c r="H185" s="248">
        <v>12</v>
      </c>
      <c r="I185" s="160">
        <v>0</v>
      </c>
      <c r="J185" s="248">
        <v>5</v>
      </c>
      <c r="K185" s="160">
        <v>0</v>
      </c>
      <c r="L185" s="160">
        <v>0</v>
      </c>
      <c r="M185" s="248" t="s">
        <v>1322</v>
      </c>
      <c r="N185" s="160">
        <v>0</v>
      </c>
      <c r="O185" s="248">
        <v>1.1000000000000001</v>
      </c>
      <c r="P185" s="248">
        <f>J185*O185</f>
        <v>5.5</v>
      </c>
      <c r="Q185" s="248" t="s">
        <v>798</v>
      </c>
      <c r="R185" s="248" t="s">
        <v>3419</v>
      </c>
      <c r="S185" s="248">
        <v>0</v>
      </c>
      <c r="T185" s="248">
        <v>5</v>
      </c>
      <c r="U185" s="67" t="s">
        <v>1322</v>
      </c>
      <c r="V185" s="267">
        <v>0</v>
      </c>
      <c r="W185" s="248">
        <v>1.1000000000000001</v>
      </c>
      <c r="X185" s="154">
        <v>0</v>
      </c>
      <c r="Y185" s="111" t="s">
        <v>775</v>
      </c>
      <c r="Z185" s="256">
        <v>1106505000304</v>
      </c>
      <c r="AA185" s="159" t="s">
        <v>2233</v>
      </c>
      <c r="AB185" s="154" t="s">
        <v>20</v>
      </c>
      <c r="AC185" s="266" t="s">
        <v>2238</v>
      </c>
      <c r="AD185" s="154"/>
      <c r="AE185" s="112" t="s">
        <v>3266</v>
      </c>
      <c r="AF185" s="249"/>
    </row>
    <row r="186" spans="1:32" ht="78.75" x14ac:dyDescent="0.25">
      <c r="A186" s="154">
        <v>3</v>
      </c>
      <c r="B186" s="49" t="s">
        <v>2239</v>
      </c>
      <c r="C186" s="248" t="s">
        <v>2240</v>
      </c>
      <c r="D186" s="248" t="s">
        <v>2241</v>
      </c>
      <c r="E186" s="248"/>
      <c r="F186" s="248" t="s">
        <v>550</v>
      </c>
      <c r="G186" s="248" t="s">
        <v>551</v>
      </c>
      <c r="H186" s="269">
        <v>12</v>
      </c>
      <c r="I186" s="160">
        <v>0</v>
      </c>
      <c r="J186" s="269">
        <v>5</v>
      </c>
      <c r="K186" s="160">
        <v>0</v>
      </c>
      <c r="L186" s="160">
        <v>0</v>
      </c>
      <c r="M186" s="269" t="s">
        <v>1322</v>
      </c>
      <c r="N186" s="160">
        <v>0</v>
      </c>
      <c r="O186" s="269">
        <v>1.1000000000000001</v>
      </c>
      <c r="P186" s="269">
        <f>J186*O186</f>
        <v>5.5</v>
      </c>
      <c r="Q186" s="269" t="s">
        <v>798</v>
      </c>
      <c r="R186" s="269" t="s">
        <v>3419</v>
      </c>
      <c r="S186" s="269">
        <v>0</v>
      </c>
      <c r="T186" s="269">
        <v>5</v>
      </c>
      <c r="U186" s="67" t="s">
        <v>1322</v>
      </c>
      <c r="V186" s="267">
        <v>0</v>
      </c>
      <c r="W186" s="269">
        <v>1.1000000000000001</v>
      </c>
      <c r="X186" s="270">
        <v>0</v>
      </c>
      <c r="Y186" s="111" t="s">
        <v>775</v>
      </c>
      <c r="Z186" s="256">
        <v>1106505000304</v>
      </c>
      <c r="AA186" s="159" t="s">
        <v>2233</v>
      </c>
      <c r="AB186" s="154" t="s">
        <v>20</v>
      </c>
      <c r="AC186" s="111" t="s">
        <v>2242</v>
      </c>
      <c r="AD186" s="154"/>
      <c r="AE186" s="112" t="s">
        <v>3266</v>
      </c>
      <c r="AF186" s="249"/>
    </row>
    <row r="187" spans="1:32" ht="78.75" x14ac:dyDescent="0.25">
      <c r="A187" s="154">
        <v>4</v>
      </c>
      <c r="B187" s="49" t="s">
        <v>2243</v>
      </c>
      <c r="C187" s="248" t="s">
        <v>2244</v>
      </c>
      <c r="D187" s="248" t="s">
        <v>2245</v>
      </c>
      <c r="E187" s="51"/>
      <c r="F187" s="248" t="s">
        <v>550</v>
      </c>
      <c r="G187" s="248" t="s">
        <v>551</v>
      </c>
      <c r="H187" s="248">
        <v>6</v>
      </c>
      <c r="I187" s="160">
        <v>0</v>
      </c>
      <c r="J187" s="248">
        <v>1</v>
      </c>
      <c r="K187" s="160">
        <v>0</v>
      </c>
      <c r="L187" s="160">
        <v>0</v>
      </c>
      <c r="M187" s="248" t="s">
        <v>1322</v>
      </c>
      <c r="N187" s="160">
        <v>0</v>
      </c>
      <c r="O187" s="248">
        <v>1.1000000000000001</v>
      </c>
      <c r="P187" s="248">
        <f>J187*O187</f>
        <v>1.1000000000000001</v>
      </c>
      <c r="Q187" s="248" t="s">
        <v>798</v>
      </c>
      <c r="R187" s="248" t="s">
        <v>3419</v>
      </c>
      <c r="S187" s="248">
        <v>0</v>
      </c>
      <c r="T187" s="248">
        <v>1</v>
      </c>
      <c r="U187" s="67" t="s">
        <v>1322</v>
      </c>
      <c r="V187" s="267">
        <v>0</v>
      </c>
      <c r="W187" s="248">
        <v>1.1000000000000001</v>
      </c>
      <c r="X187" s="154">
        <v>0</v>
      </c>
      <c r="Y187" s="111" t="s">
        <v>775</v>
      </c>
      <c r="Z187" s="256">
        <v>1106505000304</v>
      </c>
      <c r="AA187" s="159" t="s">
        <v>2233</v>
      </c>
      <c r="AB187" s="154" t="s">
        <v>20</v>
      </c>
      <c r="AC187" s="159" t="s">
        <v>2243</v>
      </c>
      <c r="AD187" s="154"/>
      <c r="AE187" s="112" t="s">
        <v>3266</v>
      </c>
      <c r="AF187" s="249"/>
    </row>
    <row r="188" spans="1:32" ht="15.75" customHeight="1" x14ac:dyDescent="0.25">
      <c r="A188" s="154"/>
      <c r="B188" s="49"/>
      <c r="C188" s="248"/>
      <c r="D188" s="248"/>
      <c r="E188" s="51"/>
      <c r="F188" s="248"/>
      <c r="G188" s="248"/>
      <c r="H188" s="248"/>
      <c r="I188" s="248"/>
      <c r="J188" s="248">
        <f>SUM(J184:J187)</f>
        <v>15</v>
      </c>
      <c r="K188" s="248"/>
      <c r="L188" s="248"/>
      <c r="M188" s="248"/>
      <c r="N188" s="248"/>
      <c r="O188" s="248"/>
      <c r="P188" s="248">
        <f>SUM(P184:P187)</f>
        <v>16.5</v>
      </c>
      <c r="Q188" s="248"/>
      <c r="R188" s="248"/>
      <c r="S188" s="248"/>
      <c r="T188" s="248"/>
      <c r="U188" s="67"/>
      <c r="V188" s="67"/>
      <c r="W188" s="248"/>
      <c r="X188" s="154"/>
      <c r="Y188" s="111"/>
      <c r="Z188" s="256"/>
      <c r="AA188" s="159"/>
      <c r="AB188" s="154"/>
      <c r="AC188" s="159"/>
      <c r="AD188" s="154"/>
      <c r="AE188" s="112"/>
      <c r="AF188" s="249"/>
    </row>
    <row r="189" spans="1:32" x14ac:dyDescent="0.25">
      <c r="A189" s="323" t="s">
        <v>2246</v>
      </c>
      <c r="B189" s="367"/>
      <c r="C189" s="367"/>
      <c r="D189" s="367"/>
      <c r="E189" s="367"/>
      <c r="F189" s="367"/>
      <c r="G189" s="367"/>
      <c r="H189" s="367"/>
      <c r="I189" s="367"/>
      <c r="J189" s="367"/>
      <c r="K189" s="367"/>
      <c r="L189" s="367"/>
      <c r="M189" s="367"/>
      <c r="N189" s="367"/>
      <c r="O189" s="367"/>
      <c r="P189" s="367"/>
      <c r="Q189" s="367"/>
      <c r="R189" s="367"/>
      <c r="S189" s="367"/>
      <c r="T189" s="367"/>
      <c r="U189" s="367"/>
      <c r="V189" s="367"/>
      <c r="W189" s="367"/>
      <c r="X189" s="367"/>
      <c r="Y189" s="367"/>
      <c r="Z189" s="367"/>
      <c r="AA189" s="367"/>
      <c r="AB189" s="367"/>
      <c r="AC189" s="367"/>
      <c r="AD189" s="367"/>
      <c r="AE189" s="367"/>
      <c r="AF189" s="367"/>
    </row>
    <row r="190" spans="1:32" ht="78.75" x14ac:dyDescent="0.25">
      <c r="A190" s="154">
        <v>1</v>
      </c>
      <c r="B190" s="264" t="s">
        <v>2247</v>
      </c>
      <c r="C190" s="248" t="s">
        <v>2248</v>
      </c>
      <c r="D190" s="248" t="s">
        <v>2249</v>
      </c>
      <c r="E190" s="51"/>
      <c r="F190" s="248" t="s">
        <v>550</v>
      </c>
      <c r="G190" s="248" t="s">
        <v>551</v>
      </c>
      <c r="H190" s="269">
        <v>6</v>
      </c>
      <c r="I190" s="160">
        <v>0</v>
      </c>
      <c r="J190" s="269">
        <v>1</v>
      </c>
      <c r="K190" s="160">
        <v>0</v>
      </c>
      <c r="L190" s="160">
        <v>0</v>
      </c>
      <c r="M190" s="269" t="s">
        <v>1322</v>
      </c>
      <c r="N190" s="160">
        <v>0</v>
      </c>
      <c r="O190" s="269">
        <v>1.1000000000000001</v>
      </c>
      <c r="P190" s="269">
        <f>J190*O190</f>
        <v>1.1000000000000001</v>
      </c>
      <c r="Q190" s="269" t="s">
        <v>798</v>
      </c>
      <c r="R190" s="269" t="s">
        <v>3419</v>
      </c>
      <c r="S190" s="269">
        <v>0</v>
      </c>
      <c r="T190" s="269">
        <v>1</v>
      </c>
      <c r="U190" s="67" t="s">
        <v>1322</v>
      </c>
      <c r="V190" s="267">
        <v>0</v>
      </c>
      <c r="W190" s="269">
        <v>1.1000000000000001</v>
      </c>
      <c r="X190" s="270">
        <v>0</v>
      </c>
      <c r="Y190" s="111" t="s">
        <v>775</v>
      </c>
      <c r="Z190" s="256">
        <v>1106505000304</v>
      </c>
      <c r="AA190" s="159" t="s">
        <v>2233</v>
      </c>
      <c r="AB190" s="154" t="s">
        <v>577</v>
      </c>
      <c r="AC190" s="263" t="s">
        <v>2250</v>
      </c>
      <c r="AD190" s="154"/>
      <c r="AE190" s="154"/>
      <c r="AF190" s="249"/>
    </row>
    <row r="191" spans="1:32" ht="78.75" x14ac:dyDescent="0.25">
      <c r="A191" s="154">
        <v>2</v>
      </c>
      <c r="B191" s="264" t="s">
        <v>2251</v>
      </c>
      <c r="C191" s="248" t="s">
        <v>2252</v>
      </c>
      <c r="D191" s="248" t="s">
        <v>2253</v>
      </c>
      <c r="E191" s="51"/>
      <c r="F191" s="248" t="s">
        <v>550</v>
      </c>
      <c r="G191" s="248" t="s">
        <v>551</v>
      </c>
      <c r="H191" s="269">
        <v>6</v>
      </c>
      <c r="I191" s="160">
        <v>0</v>
      </c>
      <c r="J191" s="269">
        <v>1</v>
      </c>
      <c r="K191" s="160">
        <v>0</v>
      </c>
      <c r="L191" s="160">
        <v>0</v>
      </c>
      <c r="M191" s="269" t="s">
        <v>1322</v>
      </c>
      <c r="N191" s="160">
        <v>0</v>
      </c>
      <c r="O191" s="269">
        <v>1.1000000000000001</v>
      </c>
      <c r="P191" s="269">
        <f>J191*O191</f>
        <v>1.1000000000000001</v>
      </c>
      <c r="Q191" s="269" t="s">
        <v>798</v>
      </c>
      <c r="R191" s="269" t="s">
        <v>3419</v>
      </c>
      <c r="S191" s="269">
        <v>0</v>
      </c>
      <c r="T191" s="269">
        <v>1</v>
      </c>
      <c r="U191" s="67" t="s">
        <v>1322</v>
      </c>
      <c r="V191" s="267">
        <v>0</v>
      </c>
      <c r="W191" s="269">
        <v>1.1000000000000001</v>
      </c>
      <c r="X191" s="270">
        <v>0</v>
      </c>
      <c r="Y191" s="111" t="s">
        <v>775</v>
      </c>
      <c r="Z191" s="256">
        <v>1106505000304</v>
      </c>
      <c r="AA191" s="159" t="s">
        <v>2233</v>
      </c>
      <c r="AB191" s="154" t="s">
        <v>577</v>
      </c>
      <c r="AC191" s="263" t="s">
        <v>2254</v>
      </c>
      <c r="AD191" s="154"/>
      <c r="AE191" s="154"/>
      <c r="AF191" s="249"/>
    </row>
    <row r="192" spans="1:32" ht="78.75" x14ac:dyDescent="0.25">
      <c r="A192" s="154">
        <v>3</v>
      </c>
      <c r="B192" s="268" t="s">
        <v>2255</v>
      </c>
      <c r="C192" s="248">
        <v>46.428018999999999</v>
      </c>
      <c r="D192" s="248">
        <v>141.859577</v>
      </c>
      <c r="E192" s="51"/>
      <c r="F192" s="248" t="s">
        <v>550</v>
      </c>
      <c r="G192" s="248" t="s">
        <v>551</v>
      </c>
      <c r="H192" s="269">
        <v>6</v>
      </c>
      <c r="I192" s="160">
        <v>0</v>
      </c>
      <c r="J192" s="269">
        <v>1</v>
      </c>
      <c r="K192" s="160">
        <v>0</v>
      </c>
      <c r="L192" s="160">
        <v>0</v>
      </c>
      <c r="M192" s="269" t="s">
        <v>1322</v>
      </c>
      <c r="N192" s="160">
        <v>0</v>
      </c>
      <c r="O192" s="269">
        <v>1.1000000000000001</v>
      </c>
      <c r="P192" s="269">
        <f>J192*O192</f>
        <v>1.1000000000000001</v>
      </c>
      <c r="Q192" s="269" t="s">
        <v>798</v>
      </c>
      <c r="R192" s="269" t="s">
        <v>3419</v>
      </c>
      <c r="S192" s="269">
        <v>0</v>
      </c>
      <c r="T192" s="269">
        <v>1</v>
      </c>
      <c r="U192" s="67" t="s">
        <v>1322</v>
      </c>
      <c r="V192" s="267">
        <v>0</v>
      </c>
      <c r="W192" s="269">
        <v>1.1000000000000001</v>
      </c>
      <c r="X192" s="270">
        <v>0</v>
      </c>
      <c r="Y192" s="111" t="s">
        <v>775</v>
      </c>
      <c r="Z192" s="256">
        <v>1106505000304</v>
      </c>
      <c r="AA192" s="159" t="s">
        <v>2233</v>
      </c>
      <c r="AB192" s="154" t="s">
        <v>577</v>
      </c>
      <c r="AC192" s="196" t="s">
        <v>2256</v>
      </c>
      <c r="AD192" s="154"/>
      <c r="AE192" s="154"/>
      <c r="AF192" s="249"/>
    </row>
    <row r="193" spans="1:32" ht="78.75" x14ac:dyDescent="0.25">
      <c r="A193" s="154">
        <v>4</v>
      </c>
      <c r="B193" s="268" t="s">
        <v>2257</v>
      </c>
      <c r="C193" s="248" t="s">
        <v>776</v>
      </c>
      <c r="D193" s="248" t="s">
        <v>777</v>
      </c>
      <c r="E193" s="51"/>
      <c r="F193" s="248" t="s">
        <v>550</v>
      </c>
      <c r="G193" s="248" t="s">
        <v>551</v>
      </c>
      <c r="H193" s="269">
        <v>6</v>
      </c>
      <c r="I193" s="160">
        <v>0</v>
      </c>
      <c r="J193" s="269">
        <v>1</v>
      </c>
      <c r="K193" s="160">
        <v>0</v>
      </c>
      <c r="L193" s="160">
        <v>0</v>
      </c>
      <c r="M193" s="269" t="s">
        <v>1322</v>
      </c>
      <c r="N193" s="160">
        <v>0</v>
      </c>
      <c r="O193" s="269">
        <v>1.1000000000000001</v>
      </c>
      <c r="P193" s="269">
        <f>J193*O193</f>
        <v>1.1000000000000001</v>
      </c>
      <c r="Q193" s="269" t="s">
        <v>798</v>
      </c>
      <c r="R193" s="269" t="s">
        <v>3419</v>
      </c>
      <c r="S193" s="269">
        <v>0</v>
      </c>
      <c r="T193" s="269">
        <v>1</v>
      </c>
      <c r="U193" s="67" t="s">
        <v>1322</v>
      </c>
      <c r="V193" s="267">
        <v>0</v>
      </c>
      <c r="W193" s="269">
        <v>1.1000000000000001</v>
      </c>
      <c r="X193" s="270">
        <v>0</v>
      </c>
      <c r="Y193" s="111" t="s">
        <v>775</v>
      </c>
      <c r="Z193" s="256">
        <v>1106505000304</v>
      </c>
      <c r="AA193" s="159" t="s">
        <v>2233</v>
      </c>
      <c r="AB193" s="154" t="s">
        <v>577</v>
      </c>
      <c r="AC193" s="196" t="s">
        <v>2258</v>
      </c>
      <c r="AD193" s="154"/>
      <c r="AE193" s="154"/>
      <c r="AF193" s="249"/>
    </row>
    <row r="194" spans="1:32" ht="51.75" customHeight="1" x14ac:dyDescent="0.25">
      <c r="A194" s="154">
        <v>5</v>
      </c>
      <c r="B194" s="268" t="s">
        <v>2259</v>
      </c>
      <c r="C194" s="248" t="s">
        <v>778</v>
      </c>
      <c r="D194" s="248" t="s">
        <v>779</v>
      </c>
      <c r="E194" s="51"/>
      <c r="F194" s="248" t="s">
        <v>550</v>
      </c>
      <c r="G194" s="248" t="s">
        <v>551</v>
      </c>
      <c r="H194" s="269">
        <v>6</v>
      </c>
      <c r="I194" s="160">
        <v>0</v>
      </c>
      <c r="J194" s="269">
        <v>1</v>
      </c>
      <c r="K194" s="160">
        <v>0</v>
      </c>
      <c r="L194" s="160">
        <v>0</v>
      </c>
      <c r="M194" s="269" t="s">
        <v>1322</v>
      </c>
      <c r="N194" s="160">
        <v>0</v>
      </c>
      <c r="O194" s="269">
        <v>1.1000000000000001</v>
      </c>
      <c r="P194" s="269">
        <f>J194*O194</f>
        <v>1.1000000000000001</v>
      </c>
      <c r="Q194" s="269" t="s">
        <v>798</v>
      </c>
      <c r="R194" s="269" t="s">
        <v>3419</v>
      </c>
      <c r="S194" s="269">
        <v>0</v>
      </c>
      <c r="T194" s="269">
        <v>1</v>
      </c>
      <c r="U194" s="67" t="s">
        <v>1322</v>
      </c>
      <c r="V194" s="267">
        <v>0</v>
      </c>
      <c r="W194" s="269">
        <v>1.1000000000000001</v>
      </c>
      <c r="X194" s="270">
        <v>0</v>
      </c>
      <c r="Y194" s="111" t="s">
        <v>775</v>
      </c>
      <c r="Z194" s="256">
        <v>1106505000304</v>
      </c>
      <c r="AA194" s="159" t="s">
        <v>2233</v>
      </c>
      <c r="AB194" s="154" t="s">
        <v>577</v>
      </c>
      <c r="AC194" s="196" t="s">
        <v>2260</v>
      </c>
      <c r="AD194" s="154"/>
      <c r="AE194" s="154"/>
      <c r="AF194" s="249"/>
    </row>
    <row r="195" spans="1:32" ht="77.25" customHeight="1" x14ac:dyDescent="0.25">
      <c r="A195" s="348" t="s">
        <v>2261</v>
      </c>
      <c r="B195" s="364"/>
      <c r="C195" s="364"/>
      <c r="D195" s="364"/>
      <c r="E195" s="364"/>
      <c r="F195" s="364"/>
      <c r="G195" s="364"/>
      <c r="H195" s="364"/>
      <c r="I195" s="364"/>
      <c r="J195" s="364"/>
      <c r="K195" s="364"/>
      <c r="L195" s="364"/>
      <c r="M195" s="364"/>
      <c r="N195" s="364"/>
      <c r="O195" s="364"/>
      <c r="P195" s="364"/>
      <c r="Q195" s="364"/>
      <c r="R195" s="364"/>
      <c r="S195" s="364"/>
      <c r="T195" s="364"/>
      <c r="U195" s="364"/>
      <c r="V195" s="364"/>
      <c r="W195" s="364"/>
      <c r="X195" s="364"/>
      <c r="Y195" s="364"/>
      <c r="Z195" s="364"/>
      <c r="AA195" s="364"/>
      <c r="AB195" s="364"/>
      <c r="AC195" s="364"/>
      <c r="AD195" s="364"/>
      <c r="AE195" s="364"/>
      <c r="AF195" s="364"/>
    </row>
    <row r="196" spans="1:32" ht="103.5" customHeight="1" x14ac:dyDescent="0.25">
      <c r="A196" s="160">
        <v>1</v>
      </c>
      <c r="B196" s="191" t="s">
        <v>2262</v>
      </c>
      <c r="C196" s="195" t="s">
        <v>2263</v>
      </c>
      <c r="D196" s="192" t="s">
        <v>2054</v>
      </c>
      <c r="E196" s="195"/>
      <c r="F196" s="182" t="s">
        <v>550</v>
      </c>
      <c r="G196" s="142" t="s">
        <v>551</v>
      </c>
      <c r="H196" s="19">
        <v>8</v>
      </c>
      <c r="I196" s="271">
        <v>0</v>
      </c>
      <c r="J196" s="142">
        <v>2</v>
      </c>
      <c r="K196" s="271">
        <v>0</v>
      </c>
      <c r="L196" s="271">
        <v>0</v>
      </c>
      <c r="M196" s="142" t="s">
        <v>1468</v>
      </c>
      <c r="N196" s="271">
        <v>0</v>
      </c>
      <c r="O196" s="142">
        <v>0.75</v>
      </c>
      <c r="P196" s="142">
        <v>1.5</v>
      </c>
      <c r="Q196" s="142" t="s">
        <v>798</v>
      </c>
      <c r="R196" s="142" t="s">
        <v>798</v>
      </c>
      <c r="S196" s="142">
        <v>0</v>
      </c>
      <c r="T196" s="142">
        <v>1</v>
      </c>
      <c r="U196" s="142" t="s">
        <v>1468</v>
      </c>
      <c r="V196" s="142">
        <v>0</v>
      </c>
      <c r="W196" s="142">
        <v>0.75</v>
      </c>
      <c r="X196" s="19">
        <v>0</v>
      </c>
      <c r="Y196" s="4" t="s">
        <v>2264</v>
      </c>
      <c r="Z196" s="162">
        <v>1036502900400</v>
      </c>
      <c r="AA196" s="9" t="s">
        <v>3476</v>
      </c>
      <c r="AB196" s="19" t="s">
        <v>2005</v>
      </c>
      <c r="AC196" s="9" t="s">
        <v>3476</v>
      </c>
      <c r="AD196" s="19"/>
      <c r="AE196" s="19"/>
      <c r="AF196" s="161"/>
    </row>
    <row r="197" spans="1:32" ht="103.5" customHeight="1" x14ac:dyDescent="0.25">
      <c r="A197" s="160">
        <v>2</v>
      </c>
      <c r="B197" s="166" t="s">
        <v>3477</v>
      </c>
      <c r="C197" s="9" t="s">
        <v>2224</v>
      </c>
      <c r="D197" s="181" t="s">
        <v>2225</v>
      </c>
      <c r="E197" s="195"/>
      <c r="F197" s="195" t="s">
        <v>798</v>
      </c>
      <c r="G197" s="142" t="s">
        <v>3528</v>
      </c>
      <c r="H197" s="184">
        <v>2</v>
      </c>
      <c r="I197" s="271">
        <v>0</v>
      </c>
      <c r="J197" s="142">
        <v>1</v>
      </c>
      <c r="K197" s="271">
        <v>0</v>
      </c>
      <c r="L197" s="271">
        <v>0</v>
      </c>
      <c r="M197" s="142" t="s">
        <v>2045</v>
      </c>
      <c r="N197" s="271">
        <v>0</v>
      </c>
      <c r="O197" s="142">
        <v>0.12</v>
      </c>
      <c r="P197" s="142">
        <v>0.12</v>
      </c>
      <c r="Q197" s="142" t="s">
        <v>798</v>
      </c>
      <c r="R197" s="142" t="s">
        <v>798</v>
      </c>
      <c r="S197" s="142">
        <v>0</v>
      </c>
      <c r="T197" s="142">
        <v>1</v>
      </c>
      <c r="U197" s="142" t="s">
        <v>2045</v>
      </c>
      <c r="V197" s="142">
        <v>0</v>
      </c>
      <c r="W197" s="142">
        <v>0.12</v>
      </c>
      <c r="X197" s="19">
        <v>0</v>
      </c>
      <c r="Y197" s="4" t="s">
        <v>2226</v>
      </c>
      <c r="Z197" s="187" t="s">
        <v>2037</v>
      </c>
      <c r="AA197" s="163" t="s">
        <v>2227</v>
      </c>
      <c r="AB197" s="19" t="s">
        <v>2005</v>
      </c>
      <c r="AC197" s="111" t="s">
        <v>3478</v>
      </c>
      <c r="AD197" s="19"/>
      <c r="AE197" s="19"/>
      <c r="AF197" s="161"/>
    </row>
    <row r="198" spans="1:32" ht="90" x14ac:dyDescent="0.25">
      <c r="A198" s="160">
        <v>3</v>
      </c>
      <c r="B198" s="159" t="s">
        <v>3479</v>
      </c>
      <c r="C198" s="154" t="s">
        <v>3480</v>
      </c>
      <c r="D198" s="154" t="s">
        <v>3481</v>
      </c>
      <c r="E198" s="171"/>
      <c r="F198" s="19" t="s">
        <v>798</v>
      </c>
      <c r="G198" s="19" t="s">
        <v>551</v>
      </c>
      <c r="H198" s="184">
        <v>2</v>
      </c>
      <c r="I198" s="271">
        <v>0</v>
      </c>
      <c r="J198" s="217">
        <v>1</v>
      </c>
      <c r="K198" s="271">
        <v>0</v>
      </c>
      <c r="L198" s="271">
        <v>0</v>
      </c>
      <c r="M198" s="19" t="s">
        <v>1468</v>
      </c>
      <c r="N198" s="271">
        <v>0</v>
      </c>
      <c r="O198" s="19">
        <v>0.37</v>
      </c>
      <c r="P198" s="9">
        <v>0.37</v>
      </c>
      <c r="Q198" s="9" t="s">
        <v>798</v>
      </c>
      <c r="R198" s="9" t="s">
        <v>798</v>
      </c>
      <c r="S198" s="9">
        <v>0</v>
      </c>
      <c r="T198" s="9">
        <v>1</v>
      </c>
      <c r="U198" s="9" t="s">
        <v>1468</v>
      </c>
      <c r="V198" s="19">
        <v>0</v>
      </c>
      <c r="W198" s="19">
        <v>0.37</v>
      </c>
      <c r="X198" s="19">
        <v>0</v>
      </c>
      <c r="Y198" s="205" t="s">
        <v>3342</v>
      </c>
      <c r="Z198" s="179">
        <v>6505005611</v>
      </c>
      <c r="AA198" s="9" t="s">
        <v>3482</v>
      </c>
      <c r="AB198" s="160" t="s">
        <v>2005</v>
      </c>
      <c r="AC198" s="111" t="s">
        <v>3482</v>
      </c>
      <c r="AD198" s="160"/>
      <c r="AE198" s="160"/>
      <c r="AF198" s="161"/>
    </row>
    <row r="199" spans="1:32" ht="15.75" customHeight="1" x14ac:dyDescent="0.25">
      <c r="A199" s="197"/>
      <c r="B199" s="198"/>
      <c r="C199" s="184"/>
      <c r="D199" s="193"/>
      <c r="E199" s="184"/>
      <c r="F199" s="182"/>
      <c r="G199" s="142"/>
      <c r="H199" s="19"/>
      <c r="I199" s="142"/>
      <c r="J199" s="217">
        <f>SUM(J196:J198)</f>
        <v>4</v>
      </c>
      <c r="K199" s="217"/>
      <c r="L199" s="142"/>
      <c r="M199" s="217"/>
      <c r="N199" s="217"/>
      <c r="O199" s="142"/>
      <c r="P199" s="142">
        <f>SUM(P196:P198)</f>
        <v>1.9900000000000002</v>
      </c>
      <c r="Q199" s="142"/>
      <c r="R199" s="142"/>
      <c r="S199" s="142"/>
      <c r="T199" s="142"/>
      <c r="U199" s="142"/>
      <c r="V199" s="142"/>
      <c r="W199" s="142"/>
      <c r="X199" s="19"/>
      <c r="Y199" s="4"/>
      <c r="Z199" s="162"/>
      <c r="AA199" s="9"/>
      <c r="AB199" s="19"/>
      <c r="AC199" s="19"/>
      <c r="AD199" s="19"/>
      <c r="AE199" s="19"/>
      <c r="AF199" s="165"/>
    </row>
    <row r="200" spans="1:32" x14ac:dyDescent="0.25">
      <c r="A200" s="348" t="s">
        <v>772</v>
      </c>
      <c r="B200" s="364"/>
      <c r="C200" s="364"/>
      <c r="D200" s="364"/>
      <c r="E200" s="364"/>
      <c r="F200" s="364"/>
      <c r="G200" s="364"/>
      <c r="H200" s="364"/>
      <c r="I200" s="364"/>
      <c r="J200" s="364"/>
      <c r="K200" s="364"/>
      <c r="L200" s="364"/>
      <c r="M200" s="364"/>
      <c r="N200" s="364"/>
      <c r="O200" s="364"/>
      <c r="P200" s="364"/>
      <c r="Q200" s="364"/>
      <c r="R200" s="364"/>
      <c r="S200" s="364"/>
      <c r="T200" s="364"/>
      <c r="U200" s="364"/>
      <c r="V200" s="364"/>
      <c r="W200" s="364"/>
      <c r="X200" s="364"/>
      <c r="Y200" s="364"/>
      <c r="Z200" s="364"/>
      <c r="AA200" s="364"/>
      <c r="AB200" s="364"/>
      <c r="AC200" s="364"/>
      <c r="AD200" s="364"/>
      <c r="AE200" s="364"/>
      <c r="AF200" s="364"/>
    </row>
    <row r="201" spans="1:32" ht="43.5" customHeight="1" x14ac:dyDescent="0.25">
      <c r="A201" s="19">
        <v>1</v>
      </c>
      <c r="B201" s="159" t="s">
        <v>772</v>
      </c>
      <c r="C201" s="154" t="s">
        <v>773</v>
      </c>
      <c r="D201" s="154" t="s">
        <v>774</v>
      </c>
      <c r="E201" s="161"/>
      <c r="F201" s="182" t="s">
        <v>550</v>
      </c>
      <c r="G201" s="142" t="s">
        <v>551</v>
      </c>
      <c r="H201" s="184">
        <v>6</v>
      </c>
      <c r="I201" s="271">
        <v>0</v>
      </c>
      <c r="J201" s="142">
        <v>1</v>
      </c>
      <c r="K201" s="271">
        <v>0</v>
      </c>
      <c r="L201" s="271">
        <v>0</v>
      </c>
      <c r="M201" s="142" t="s">
        <v>1468</v>
      </c>
      <c r="N201" s="271">
        <v>0</v>
      </c>
      <c r="O201" s="142">
        <v>0.75</v>
      </c>
      <c r="P201" s="142">
        <v>0.75</v>
      </c>
      <c r="Q201" s="142" t="s">
        <v>798</v>
      </c>
      <c r="R201" s="142" t="s">
        <v>798</v>
      </c>
      <c r="S201" s="142">
        <v>0</v>
      </c>
      <c r="T201" s="142">
        <v>1</v>
      </c>
      <c r="U201" s="142" t="s">
        <v>1468</v>
      </c>
      <c r="V201" s="142">
        <v>0</v>
      </c>
      <c r="W201" s="142">
        <v>0.75</v>
      </c>
      <c r="X201" s="19">
        <v>0</v>
      </c>
      <c r="Y201" s="166" t="s">
        <v>3573</v>
      </c>
      <c r="Z201" s="380" t="s">
        <v>3572</v>
      </c>
      <c r="AA201" s="274" t="s">
        <v>3529</v>
      </c>
      <c r="AB201" s="19" t="s">
        <v>577</v>
      </c>
      <c r="AC201" s="165" t="s">
        <v>772</v>
      </c>
      <c r="AD201" s="19"/>
      <c r="AE201" s="19"/>
      <c r="AF201" s="161"/>
    </row>
    <row r="202" spans="1:32" ht="15.75" customHeight="1" x14ac:dyDescent="0.25">
      <c r="A202" s="348" t="s">
        <v>2265</v>
      </c>
      <c r="B202" s="364"/>
      <c r="C202" s="364"/>
      <c r="D202" s="364"/>
      <c r="E202" s="364"/>
      <c r="F202" s="364"/>
      <c r="G202" s="364"/>
      <c r="H202" s="364"/>
      <c r="I202" s="364"/>
      <c r="J202" s="364"/>
      <c r="K202" s="364"/>
      <c r="L202" s="364"/>
      <c r="M202" s="364"/>
      <c r="N202" s="364"/>
      <c r="O202" s="364"/>
      <c r="P202" s="364"/>
      <c r="Q202" s="364"/>
      <c r="R202" s="364"/>
      <c r="S202" s="364"/>
      <c r="T202" s="364"/>
      <c r="U202" s="364"/>
      <c r="V202" s="364"/>
      <c r="W202" s="364"/>
      <c r="X202" s="364"/>
      <c r="Y202" s="364"/>
      <c r="Z202" s="364"/>
      <c r="AA202" s="364"/>
      <c r="AB202" s="364"/>
      <c r="AC202" s="364"/>
      <c r="AD202" s="364"/>
      <c r="AE202" s="364"/>
      <c r="AF202" s="364"/>
    </row>
    <row r="203" spans="1:32" ht="69.75" customHeight="1" x14ac:dyDescent="0.25">
      <c r="A203" s="19" t="s">
        <v>3483</v>
      </c>
      <c r="B203" s="199" t="s">
        <v>2266</v>
      </c>
      <c r="C203" s="154" t="s">
        <v>780</v>
      </c>
      <c r="D203" s="154" t="s">
        <v>781</v>
      </c>
      <c r="E203" s="161"/>
      <c r="F203" s="182" t="s">
        <v>550</v>
      </c>
      <c r="G203" s="142" t="s">
        <v>551</v>
      </c>
      <c r="H203" s="184">
        <v>10</v>
      </c>
      <c r="I203" s="271">
        <v>1</v>
      </c>
      <c r="J203" s="142">
        <v>0</v>
      </c>
      <c r="K203" s="217">
        <v>0</v>
      </c>
      <c r="L203" s="217" t="s">
        <v>1458</v>
      </c>
      <c r="M203" s="142" t="s">
        <v>1468</v>
      </c>
      <c r="N203" s="217">
        <v>0</v>
      </c>
      <c r="O203" s="142">
        <v>8</v>
      </c>
      <c r="P203" s="142">
        <v>8</v>
      </c>
      <c r="Q203" s="142" t="s">
        <v>798</v>
      </c>
      <c r="R203" s="142" t="s">
        <v>798</v>
      </c>
      <c r="S203" s="142">
        <v>0</v>
      </c>
      <c r="T203" s="142">
        <v>1</v>
      </c>
      <c r="U203" s="142" t="s">
        <v>1468</v>
      </c>
      <c r="V203" s="142">
        <v>0</v>
      </c>
      <c r="W203" s="142">
        <v>8</v>
      </c>
      <c r="X203" s="19">
        <v>0</v>
      </c>
      <c r="Y203" s="166" t="s">
        <v>3573</v>
      </c>
      <c r="Z203" s="380" t="s">
        <v>3572</v>
      </c>
      <c r="AA203" s="274" t="s">
        <v>3529</v>
      </c>
      <c r="AB203" s="19" t="s">
        <v>577</v>
      </c>
      <c r="AC203" s="165" t="s">
        <v>2265</v>
      </c>
      <c r="AD203" s="19"/>
      <c r="AE203" s="19"/>
      <c r="AF203" s="161"/>
    </row>
    <row r="204" spans="1:32" ht="69.75" customHeight="1" x14ac:dyDescent="0.25">
      <c r="A204" s="19">
        <v>2</v>
      </c>
      <c r="B204" s="199" t="s">
        <v>3484</v>
      </c>
      <c r="C204" s="154" t="s">
        <v>3485</v>
      </c>
      <c r="D204" s="154" t="s">
        <v>3486</v>
      </c>
      <c r="E204" s="161"/>
      <c r="F204" s="182" t="s">
        <v>550</v>
      </c>
      <c r="G204" s="142" t="s">
        <v>551</v>
      </c>
      <c r="H204" s="184">
        <v>6</v>
      </c>
      <c r="I204" s="271">
        <v>0</v>
      </c>
      <c r="J204" s="142">
        <v>2</v>
      </c>
      <c r="K204" s="217">
        <v>0</v>
      </c>
      <c r="L204" s="217">
        <v>0</v>
      </c>
      <c r="M204" s="142" t="s">
        <v>1468</v>
      </c>
      <c r="N204" s="217">
        <v>0</v>
      </c>
      <c r="O204" s="142">
        <v>0.75</v>
      </c>
      <c r="P204" s="142">
        <v>1.5</v>
      </c>
      <c r="Q204" s="142" t="s">
        <v>798</v>
      </c>
      <c r="R204" s="142" t="s">
        <v>798</v>
      </c>
      <c r="S204" s="142">
        <v>0</v>
      </c>
      <c r="T204" s="142">
        <v>2</v>
      </c>
      <c r="U204" s="142" t="s">
        <v>1468</v>
      </c>
      <c r="V204" s="142">
        <v>0</v>
      </c>
      <c r="W204" s="142">
        <v>0.75</v>
      </c>
      <c r="X204" s="19">
        <v>0</v>
      </c>
      <c r="Y204" s="4" t="s">
        <v>3346</v>
      </c>
      <c r="Z204" s="187">
        <v>7708044880</v>
      </c>
      <c r="AA204" s="9" t="s">
        <v>3487</v>
      </c>
      <c r="AB204" s="19" t="s">
        <v>3488</v>
      </c>
      <c r="AC204" s="165" t="s">
        <v>3489</v>
      </c>
      <c r="AD204" s="19"/>
      <c r="AE204" s="19"/>
      <c r="AF204" s="161"/>
    </row>
    <row r="205" spans="1:32" ht="41.25" customHeight="1" x14ac:dyDescent="0.25">
      <c r="A205" s="19">
        <v>3</v>
      </c>
      <c r="B205" s="199" t="s">
        <v>3490</v>
      </c>
      <c r="C205" s="154" t="s">
        <v>3491</v>
      </c>
      <c r="D205" s="154" t="s">
        <v>3492</v>
      </c>
      <c r="E205" s="161"/>
      <c r="F205" s="182" t="s">
        <v>550</v>
      </c>
      <c r="G205" s="142" t="s">
        <v>551</v>
      </c>
      <c r="H205" s="184">
        <v>4</v>
      </c>
      <c r="I205" s="271">
        <v>0</v>
      </c>
      <c r="J205" s="142">
        <v>1</v>
      </c>
      <c r="K205" s="217">
        <v>0</v>
      </c>
      <c r="L205" s="217">
        <v>0</v>
      </c>
      <c r="M205" s="142" t="s">
        <v>1468</v>
      </c>
      <c r="N205" s="217">
        <v>0</v>
      </c>
      <c r="O205" s="142">
        <v>0.75</v>
      </c>
      <c r="P205" s="142">
        <v>0.75</v>
      </c>
      <c r="Q205" s="142" t="s">
        <v>798</v>
      </c>
      <c r="R205" s="142" t="s">
        <v>798</v>
      </c>
      <c r="S205" s="142">
        <v>0</v>
      </c>
      <c r="T205" s="142">
        <v>1</v>
      </c>
      <c r="U205" s="142" t="s">
        <v>1468</v>
      </c>
      <c r="V205" s="142">
        <v>0</v>
      </c>
      <c r="W205" s="142">
        <v>0.75</v>
      </c>
      <c r="X205" s="19">
        <v>0</v>
      </c>
      <c r="Y205" s="4" t="s">
        <v>3346</v>
      </c>
      <c r="Z205" s="187">
        <v>7708044880</v>
      </c>
      <c r="AA205" s="9" t="s">
        <v>3487</v>
      </c>
      <c r="AB205" s="19" t="s">
        <v>3488</v>
      </c>
      <c r="AC205" s="165" t="s">
        <v>3489</v>
      </c>
      <c r="AD205" s="19"/>
      <c r="AE205" s="19"/>
      <c r="AF205" s="161"/>
    </row>
    <row r="206" spans="1:32" ht="90" x14ac:dyDescent="0.25">
      <c r="A206" s="19">
        <v>4</v>
      </c>
      <c r="B206" s="6" t="s">
        <v>3493</v>
      </c>
      <c r="C206" s="19" t="s">
        <v>3494</v>
      </c>
      <c r="D206" s="19" t="s">
        <v>3495</v>
      </c>
      <c r="E206" s="19"/>
      <c r="F206" s="19" t="s">
        <v>798</v>
      </c>
      <c r="G206" s="19" t="s">
        <v>551</v>
      </c>
      <c r="H206" s="19">
        <v>6</v>
      </c>
      <c r="I206" s="217">
        <v>0</v>
      </c>
      <c r="J206" s="19">
        <v>1</v>
      </c>
      <c r="K206" s="217">
        <v>0</v>
      </c>
      <c r="L206" s="217">
        <v>0</v>
      </c>
      <c r="M206" s="19" t="s">
        <v>1468</v>
      </c>
      <c r="N206" s="217">
        <v>0</v>
      </c>
      <c r="O206" s="19">
        <v>0.75</v>
      </c>
      <c r="P206" s="9">
        <v>0.75</v>
      </c>
      <c r="Q206" s="9" t="s">
        <v>798</v>
      </c>
      <c r="R206" s="9" t="s">
        <v>798</v>
      </c>
      <c r="S206" s="9">
        <v>0</v>
      </c>
      <c r="T206" s="9">
        <v>1</v>
      </c>
      <c r="U206" s="9" t="s">
        <v>1468</v>
      </c>
      <c r="V206" s="19">
        <v>0</v>
      </c>
      <c r="W206" s="19">
        <v>0.75</v>
      </c>
      <c r="X206" s="19">
        <v>0</v>
      </c>
      <c r="Y206" s="205" t="s">
        <v>3342</v>
      </c>
      <c r="Z206" s="179">
        <v>6505005611</v>
      </c>
      <c r="AA206" s="6" t="s">
        <v>3493</v>
      </c>
      <c r="AB206" s="19" t="s">
        <v>3488</v>
      </c>
      <c r="AC206" s="6" t="s">
        <v>3493</v>
      </c>
      <c r="AD206" s="19"/>
      <c r="AE206" s="19"/>
      <c r="AF206" s="161"/>
    </row>
    <row r="207" spans="1:32" ht="15.75" customHeight="1" x14ac:dyDescent="0.25">
      <c r="A207" s="161"/>
      <c r="B207" s="161"/>
      <c r="C207" s="161"/>
      <c r="D207" s="161"/>
      <c r="E207" s="161"/>
      <c r="F207" s="161"/>
      <c r="G207" s="161"/>
      <c r="H207" s="161"/>
      <c r="I207" s="161"/>
      <c r="J207" s="161">
        <f>SUM(J203:J206)</f>
        <v>4</v>
      </c>
      <c r="K207" s="161"/>
      <c r="L207" s="161"/>
      <c r="M207" s="161"/>
      <c r="N207" s="161"/>
      <c r="O207" s="161"/>
      <c r="P207" s="161">
        <f>SUM(P203:P206)</f>
        <v>11</v>
      </c>
      <c r="Q207" s="161"/>
      <c r="R207" s="161"/>
      <c r="S207" s="161"/>
      <c r="T207" s="161"/>
      <c r="U207" s="161"/>
      <c r="V207" s="161"/>
      <c r="W207" s="161"/>
      <c r="X207" s="161"/>
      <c r="Y207" s="211"/>
      <c r="Z207" s="161"/>
      <c r="AA207" s="161"/>
      <c r="AB207" s="161"/>
      <c r="AC207" s="161"/>
      <c r="AD207" s="161"/>
      <c r="AE207" s="161"/>
      <c r="AF207" s="161"/>
    </row>
    <row r="208" spans="1:32" ht="55.5" customHeight="1" x14ac:dyDescent="0.25">
      <c r="A208" s="348" t="s">
        <v>782</v>
      </c>
      <c r="B208" s="348"/>
      <c r="C208" s="348"/>
      <c r="D208" s="348"/>
      <c r="E208" s="348"/>
      <c r="F208" s="348"/>
      <c r="G208" s="348"/>
      <c r="H208" s="348"/>
      <c r="I208" s="348"/>
      <c r="J208" s="348"/>
      <c r="K208" s="348"/>
      <c r="L208" s="348"/>
      <c r="M208" s="348"/>
      <c r="N208" s="348"/>
      <c r="O208" s="348"/>
      <c r="P208" s="348"/>
      <c r="Q208" s="348"/>
      <c r="R208" s="348"/>
      <c r="S208" s="348"/>
      <c r="T208" s="348"/>
      <c r="U208" s="348"/>
      <c r="V208" s="348"/>
      <c r="W208" s="348"/>
      <c r="X208" s="348"/>
      <c r="Y208" s="348"/>
      <c r="Z208" s="348"/>
      <c r="AA208" s="348"/>
      <c r="AB208" s="348"/>
      <c r="AC208" s="348"/>
      <c r="AD208" s="348"/>
      <c r="AE208" s="348"/>
      <c r="AF208" s="348"/>
    </row>
    <row r="209" spans="1:32" ht="55.5" customHeight="1" x14ac:dyDescent="0.25">
      <c r="A209" s="19">
        <v>1</v>
      </c>
      <c r="B209" s="6" t="s">
        <v>3496</v>
      </c>
      <c r="C209" s="19" t="s">
        <v>3497</v>
      </c>
      <c r="D209" s="19" t="s">
        <v>3498</v>
      </c>
      <c r="E209" s="137"/>
      <c r="F209" s="19" t="s">
        <v>798</v>
      </c>
      <c r="G209" s="142" t="s">
        <v>551</v>
      </c>
      <c r="H209" s="184">
        <v>4</v>
      </c>
      <c r="I209" s="271">
        <v>0</v>
      </c>
      <c r="J209" s="217">
        <v>1</v>
      </c>
      <c r="K209" s="217">
        <v>0</v>
      </c>
      <c r="L209" s="217">
        <v>0</v>
      </c>
      <c r="M209" s="217" t="s">
        <v>1468</v>
      </c>
      <c r="N209" s="217">
        <v>0</v>
      </c>
      <c r="O209" s="217">
        <v>0.75</v>
      </c>
      <c r="P209" s="217">
        <v>0.75</v>
      </c>
      <c r="Q209" s="217" t="s">
        <v>798</v>
      </c>
      <c r="R209" s="217" t="s">
        <v>798</v>
      </c>
      <c r="S209" s="217">
        <v>0</v>
      </c>
      <c r="T209" s="217">
        <v>1</v>
      </c>
      <c r="U209" s="217" t="s">
        <v>1468</v>
      </c>
      <c r="V209" s="217">
        <v>0</v>
      </c>
      <c r="W209" s="217">
        <v>0.75</v>
      </c>
      <c r="X209" s="271">
        <v>0</v>
      </c>
      <c r="Y209" s="204" t="s">
        <v>3448</v>
      </c>
      <c r="Z209" s="177" t="s">
        <v>3294</v>
      </c>
      <c r="AA209" s="9" t="s">
        <v>3308</v>
      </c>
      <c r="AB209" s="160" t="s">
        <v>2005</v>
      </c>
      <c r="AC209" s="6" t="s">
        <v>3496</v>
      </c>
      <c r="AD209" s="160"/>
      <c r="AE209" s="160"/>
      <c r="AF209" s="161"/>
    </row>
    <row r="210" spans="1:32" ht="30" x14ac:dyDescent="0.25">
      <c r="A210" s="19">
        <v>2</v>
      </c>
      <c r="B210" s="196" t="s">
        <v>2267</v>
      </c>
      <c r="C210" s="175" t="s">
        <v>3499</v>
      </c>
      <c r="D210" s="175" t="s">
        <v>3500</v>
      </c>
      <c r="E210" s="161"/>
      <c r="F210" s="182" t="s">
        <v>550</v>
      </c>
      <c r="G210" s="142" t="s">
        <v>551</v>
      </c>
      <c r="H210" s="184">
        <v>6</v>
      </c>
      <c r="I210" s="271">
        <v>0</v>
      </c>
      <c r="J210" s="142">
        <v>1</v>
      </c>
      <c r="K210" s="217">
        <v>0</v>
      </c>
      <c r="L210" s="217">
        <v>0</v>
      </c>
      <c r="M210" s="217" t="s">
        <v>1468</v>
      </c>
      <c r="N210" s="217">
        <v>0</v>
      </c>
      <c r="O210" s="217">
        <v>0.75</v>
      </c>
      <c r="P210" s="217">
        <v>0.75</v>
      </c>
      <c r="Q210" s="217" t="s">
        <v>798</v>
      </c>
      <c r="R210" s="217" t="s">
        <v>798</v>
      </c>
      <c r="S210" s="217">
        <v>0</v>
      </c>
      <c r="T210" s="217">
        <v>1</v>
      </c>
      <c r="U210" s="217" t="s">
        <v>1468</v>
      </c>
      <c r="V210" s="217">
        <v>0</v>
      </c>
      <c r="W210" s="217">
        <v>0.75</v>
      </c>
      <c r="X210" s="271">
        <v>0</v>
      </c>
      <c r="Y210" s="211"/>
      <c r="Z210" s="161"/>
      <c r="AA210" s="161"/>
      <c r="AB210" s="19" t="s">
        <v>577</v>
      </c>
      <c r="AC210" s="165" t="s">
        <v>2268</v>
      </c>
      <c r="AD210" s="19"/>
      <c r="AE210" s="19"/>
      <c r="AF210" s="161"/>
    </row>
    <row r="211" spans="1:32" ht="15.75" customHeight="1" x14ac:dyDescent="0.25">
      <c r="A211" s="200">
        <v>3</v>
      </c>
      <c r="B211" s="125" t="s">
        <v>3501</v>
      </c>
      <c r="C211" s="143" t="s">
        <v>3502</v>
      </c>
      <c r="D211" s="143" t="s">
        <v>3503</v>
      </c>
      <c r="E211" s="124"/>
      <c r="F211" s="143" t="s">
        <v>798</v>
      </c>
      <c r="G211" s="142" t="s">
        <v>551</v>
      </c>
      <c r="H211" s="184">
        <v>6</v>
      </c>
      <c r="I211" s="271">
        <v>0</v>
      </c>
      <c r="J211" s="217">
        <v>1</v>
      </c>
      <c r="K211" s="217">
        <v>0</v>
      </c>
      <c r="L211" s="217">
        <v>0</v>
      </c>
      <c r="M211" s="217" t="s">
        <v>1468</v>
      </c>
      <c r="N211" s="217">
        <v>0</v>
      </c>
      <c r="O211" s="217">
        <v>0.75</v>
      </c>
      <c r="P211" s="217">
        <v>0.75</v>
      </c>
      <c r="Q211" s="217" t="s">
        <v>798</v>
      </c>
      <c r="R211" s="217" t="s">
        <v>798</v>
      </c>
      <c r="S211" s="217">
        <v>0</v>
      </c>
      <c r="T211" s="217">
        <v>1</v>
      </c>
      <c r="U211" s="217" t="s">
        <v>1468</v>
      </c>
      <c r="V211" s="217">
        <v>0</v>
      </c>
      <c r="W211" s="217">
        <v>0.75</v>
      </c>
      <c r="X211" s="271">
        <v>0</v>
      </c>
      <c r="Y211" s="4" t="s">
        <v>3504</v>
      </c>
      <c r="Z211" s="187">
        <v>6505007591</v>
      </c>
      <c r="AA211" s="9" t="s">
        <v>3505</v>
      </c>
      <c r="AB211" s="161"/>
      <c r="AC211" s="161"/>
      <c r="AD211" s="161"/>
      <c r="AE211" s="161"/>
      <c r="AF211" s="161"/>
    </row>
    <row r="212" spans="1:32" x14ac:dyDescent="0.25">
      <c r="A212" s="348" t="s">
        <v>783</v>
      </c>
      <c r="B212" s="364"/>
      <c r="C212" s="364"/>
      <c r="D212" s="364"/>
      <c r="E212" s="364"/>
      <c r="F212" s="364"/>
      <c r="G212" s="364"/>
      <c r="H212" s="364"/>
      <c r="I212" s="364"/>
      <c r="J212" s="364"/>
      <c r="K212" s="364"/>
      <c r="L212" s="364"/>
      <c r="M212" s="364"/>
      <c r="N212" s="364"/>
      <c r="O212" s="364"/>
      <c r="P212" s="364"/>
      <c r="Q212" s="364"/>
      <c r="R212" s="364"/>
      <c r="S212" s="364"/>
      <c r="T212" s="364"/>
      <c r="U212" s="364"/>
      <c r="V212" s="364"/>
      <c r="W212" s="364"/>
      <c r="X212" s="364"/>
      <c r="Y212" s="364"/>
      <c r="Z212" s="364"/>
      <c r="AA212" s="364"/>
      <c r="AB212" s="364"/>
      <c r="AC212" s="364"/>
      <c r="AD212" s="364"/>
      <c r="AE212" s="364"/>
      <c r="AF212" s="364"/>
    </row>
    <row r="213" spans="1:32" ht="72.75" customHeight="1" x14ac:dyDescent="0.25">
      <c r="A213" s="19" t="s">
        <v>3483</v>
      </c>
      <c r="B213" s="9" t="s">
        <v>2269</v>
      </c>
      <c r="C213" s="154" t="s">
        <v>784</v>
      </c>
      <c r="D213" s="154" t="s">
        <v>785</v>
      </c>
      <c r="E213" s="161"/>
      <c r="F213" s="182" t="s">
        <v>550</v>
      </c>
      <c r="G213" s="142" t="s">
        <v>551</v>
      </c>
      <c r="H213" s="184">
        <v>8</v>
      </c>
      <c r="I213" s="278">
        <v>0</v>
      </c>
      <c r="J213" s="217">
        <v>1</v>
      </c>
      <c r="K213" s="217">
        <v>0</v>
      </c>
      <c r="L213" s="217">
        <v>0</v>
      </c>
      <c r="M213" s="142" t="s">
        <v>1468</v>
      </c>
      <c r="N213" s="217">
        <v>0</v>
      </c>
      <c r="O213" s="142">
        <v>0.75</v>
      </c>
      <c r="P213" s="142">
        <v>0.75</v>
      </c>
      <c r="Q213" s="142" t="s">
        <v>798</v>
      </c>
      <c r="R213" s="142" t="s">
        <v>798</v>
      </c>
      <c r="S213" s="142">
        <v>0</v>
      </c>
      <c r="T213" s="142">
        <v>1</v>
      </c>
      <c r="U213" s="142" t="s">
        <v>1468</v>
      </c>
      <c r="V213" s="142">
        <v>0</v>
      </c>
      <c r="W213" s="142">
        <v>0.75</v>
      </c>
      <c r="X213" s="19">
        <v>0</v>
      </c>
      <c r="Y213" s="212" t="s">
        <v>2270</v>
      </c>
      <c r="Z213" s="196" t="s">
        <v>2271</v>
      </c>
      <c r="AA213" s="9"/>
      <c r="AB213" s="19" t="s">
        <v>786</v>
      </c>
      <c r="AC213" s="165" t="s">
        <v>2272</v>
      </c>
      <c r="AD213" s="19"/>
      <c r="AE213" s="19"/>
      <c r="AF213" s="161"/>
    </row>
    <row r="214" spans="1:32" ht="57.75" customHeight="1" x14ac:dyDescent="0.25">
      <c r="A214" s="348" t="s">
        <v>787</v>
      </c>
      <c r="B214" s="348"/>
      <c r="C214" s="348"/>
      <c r="D214" s="348"/>
      <c r="E214" s="348"/>
      <c r="F214" s="348"/>
      <c r="G214" s="348"/>
      <c r="H214" s="348"/>
      <c r="I214" s="348"/>
      <c r="J214" s="348"/>
      <c r="K214" s="348"/>
      <c r="L214" s="348"/>
      <c r="M214" s="348"/>
      <c r="N214" s="348"/>
      <c r="O214" s="348"/>
      <c r="P214" s="348"/>
      <c r="Q214" s="348"/>
      <c r="R214" s="348"/>
      <c r="S214" s="348"/>
      <c r="T214" s="348"/>
      <c r="U214" s="348"/>
      <c r="V214" s="348"/>
      <c r="W214" s="348"/>
      <c r="X214" s="348"/>
      <c r="Y214" s="348"/>
      <c r="Z214" s="348"/>
      <c r="AA214" s="348"/>
      <c r="AB214" s="348"/>
      <c r="AC214" s="348"/>
      <c r="AD214" s="348"/>
      <c r="AE214" s="348"/>
      <c r="AF214" s="348"/>
    </row>
    <row r="215" spans="1:32" ht="15.75" x14ac:dyDescent="0.25">
      <c r="A215" s="19">
        <v>1</v>
      </c>
      <c r="B215" s="9" t="s">
        <v>787</v>
      </c>
      <c r="C215" s="154" t="s">
        <v>788</v>
      </c>
      <c r="D215" s="154" t="s">
        <v>789</v>
      </c>
      <c r="E215" s="161"/>
      <c r="F215" s="182" t="s">
        <v>550</v>
      </c>
      <c r="G215" s="142" t="s">
        <v>551</v>
      </c>
      <c r="H215" s="184">
        <v>8</v>
      </c>
      <c r="I215" s="278">
        <v>0</v>
      </c>
      <c r="J215" s="217">
        <v>1</v>
      </c>
      <c r="K215" s="217">
        <v>0</v>
      </c>
      <c r="L215" s="217">
        <v>0</v>
      </c>
      <c r="M215" s="217" t="s">
        <v>1468</v>
      </c>
      <c r="N215" s="217">
        <v>0</v>
      </c>
      <c r="O215" s="217">
        <v>0.75</v>
      </c>
      <c r="P215" s="217">
        <v>0.75</v>
      </c>
      <c r="Q215" s="217" t="s">
        <v>798</v>
      </c>
      <c r="R215" s="217" t="s">
        <v>798</v>
      </c>
      <c r="S215" s="217">
        <v>0</v>
      </c>
      <c r="T215" s="217">
        <v>1</v>
      </c>
      <c r="U215" s="217" t="s">
        <v>1468</v>
      </c>
      <c r="V215" s="217">
        <v>0</v>
      </c>
      <c r="W215" s="217">
        <v>0.75</v>
      </c>
      <c r="X215" s="271">
        <v>0</v>
      </c>
      <c r="Y215" s="208" t="s">
        <v>790</v>
      </c>
      <c r="Z215" s="175">
        <v>6505010682</v>
      </c>
      <c r="AA215" s="9"/>
      <c r="AB215" s="19" t="s">
        <v>786</v>
      </c>
      <c r="AC215" s="165" t="s">
        <v>787</v>
      </c>
      <c r="AD215" s="19"/>
      <c r="AE215" s="19"/>
      <c r="AF215" s="161"/>
    </row>
    <row r="216" spans="1:32" x14ac:dyDescent="0.25">
      <c r="A216" s="348" t="s">
        <v>791</v>
      </c>
      <c r="B216" s="348"/>
      <c r="C216" s="348"/>
      <c r="D216" s="348"/>
      <c r="E216" s="348"/>
      <c r="F216" s="348"/>
      <c r="G216" s="348"/>
      <c r="H216" s="348"/>
      <c r="I216" s="348"/>
      <c r="J216" s="348"/>
      <c r="K216" s="348"/>
      <c r="L216" s="348"/>
      <c r="M216" s="348"/>
      <c r="N216" s="348"/>
      <c r="O216" s="348"/>
      <c r="P216" s="348"/>
      <c r="Q216" s="348"/>
      <c r="R216" s="348"/>
      <c r="S216" s="348"/>
      <c r="T216" s="348"/>
      <c r="U216" s="348"/>
      <c r="V216" s="348"/>
      <c r="W216" s="348"/>
      <c r="X216" s="348"/>
      <c r="Y216" s="348"/>
      <c r="Z216" s="348"/>
      <c r="AA216" s="348"/>
      <c r="AB216" s="348"/>
      <c r="AC216" s="348"/>
      <c r="AD216" s="348"/>
      <c r="AE216" s="348"/>
      <c r="AF216" s="348"/>
    </row>
    <row r="217" spans="1:32" ht="60" x14ac:dyDescent="0.25">
      <c r="A217" s="19">
        <v>1</v>
      </c>
      <c r="B217" s="9" t="s">
        <v>2273</v>
      </c>
      <c r="C217" s="201" t="s">
        <v>792</v>
      </c>
      <c r="D217" s="154" t="s">
        <v>793</v>
      </c>
      <c r="E217" s="161"/>
      <c r="F217" s="182" t="s">
        <v>550</v>
      </c>
      <c r="G217" s="142" t="s">
        <v>551</v>
      </c>
      <c r="H217" s="184">
        <v>9</v>
      </c>
      <c r="I217" s="271">
        <v>0</v>
      </c>
      <c r="J217" s="142">
        <v>2</v>
      </c>
      <c r="K217" s="217">
        <v>0</v>
      </c>
      <c r="L217" s="271">
        <v>0</v>
      </c>
      <c r="M217" s="142" t="s">
        <v>1322</v>
      </c>
      <c r="N217" s="217">
        <v>0</v>
      </c>
      <c r="O217" s="142">
        <v>1.1000000000000001</v>
      </c>
      <c r="P217" s="142">
        <v>2.2000000000000002</v>
      </c>
      <c r="Q217" s="142" t="s">
        <v>798</v>
      </c>
      <c r="R217" s="142" t="s">
        <v>798</v>
      </c>
      <c r="S217" s="142">
        <v>0</v>
      </c>
      <c r="T217" s="142">
        <v>2</v>
      </c>
      <c r="U217" s="142" t="s">
        <v>1322</v>
      </c>
      <c r="V217" s="142">
        <v>0</v>
      </c>
      <c r="W217" s="142">
        <v>1.1000000000000001</v>
      </c>
      <c r="X217" s="19">
        <v>0</v>
      </c>
      <c r="Y217" s="166" t="s">
        <v>3573</v>
      </c>
      <c r="Z217" s="380" t="s">
        <v>3572</v>
      </c>
      <c r="AA217" s="274" t="s">
        <v>3529</v>
      </c>
      <c r="AB217" s="19" t="s">
        <v>2274</v>
      </c>
      <c r="AC217" s="165" t="s">
        <v>791</v>
      </c>
      <c r="AD217" s="19"/>
      <c r="AE217" s="19"/>
      <c r="AF217" s="161"/>
    </row>
    <row r="218" spans="1:32" ht="60" x14ac:dyDescent="0.25">
      <c r="A218" s="19">
        <v>2</v>
      </c>
      <c r="B218" s="9" t="s">
        <v>3506</v>
      </c>
      <c r="C218" s="201" t="s">
        <v>3507</v>
      </c>
      <c r="D218" s="154" t="s">
        <v>3508</v>
      </c>
      <c r="E218" s="161"/>
      <c r="F218" s="182" t="s">
        <v>798</v>
      </c>
      <c r="G218" s="142" t="s">
        <v>3509</v>
      </c>
      <c r="H218" s="184">
        <v>8</v>
      </c>
      <c r="I218" s="271">
        <v>0</v>
      </c>
      <c r="J218" s="142">
        <v>2</v>
      </c>
      <c r="K218" s="271">
        <v>0</v>
      </c>
      <c r="L218" s="271">
        <v>0</v>
      </c>
      <c r="M218" s="142" t="s">
        <v>1468</v>
      </c>
      <c r="N218" s="271">
        <v>0</v>
      </c>
      <c r="O218" s="142">
        <v>0.75</v>
      </c>
      <c r="P218" s="142">
        <v>1.5</v>
      </c>
      <c r="Q218" s="142" t="s">
        <v>798</v>
      </c>
      <c r="R218" s="142" t="s">
        <v>798</v>
      </c>
      <c r="S218" s="142">
        <v>0</v>
      </c>
      <c r="T218" s="142">
        <v>2</v>
      </c>
      <c r="U218" s="142" t="s">
        <v>1468</v>
      </c>
      <c r="V218" s="142">
        <v>0</v>
      </c>
      <c r="W218" s="142">
        <v>0.75</v>
      </c>
      <c r="X218" s="19">
        <v>0</v>
      </c>
      <c r="Y218" s="166" t="s">
        <v>3573</v>
      </c>
      <c r="Z218" s="380" t="s">
        <v>3572</v>
      </c>
      <c r="AA218" s="274" t="s">
        <v>3529</v>
      </c>
      <c r="AB218" s="19"/>
      <c r="AC218" s="19"/>
      <c r="AD218" s="19"/>
      <c r="AE218" s="19"/>
      <c r="AF218" s="165"/>
    </row>
    <row r="219" spans="1:32" ht="60" x14ac:dyDescent="0.25">
      <c r="A219" s="19">
        <v>3</v>
      </c>
      <c r="B219" s="9" t="s">
        <v>3506</v>
      </c>
      <c r="C219" s="142" t="s">
        <v>3510</v>
      </c>
      <c r="D219" s="142" t="s">
        <v>3511</v>
      </c>
      <c r="E219" s="142"/>
      <c r="F219" s="142" t="s">
        <v>798</v>
      </c>
      <c r="G219" s="142" t="s">
        <v>3509</v>
      </c>
      <c r="H219" s="19">
        <v>6</v>
      </c>
      <c r="I219" s="271">
        <v>0</v>
      </c>
      <c r="J219" s="142">
        <v>1</v>
      </c>
      <c r="K219" s="271">
        <v>0</v>
      </c>
      <c r="L219" s="271">
        <v>0</v>
      </c>
      <c r="M219" s="142" t="s">
        <v>1468</v>
      </c>
      <c r="N219" s="217">
        <v>0</v>
      </c>
      <c r="O219" s="142">
        <v>0.75</v>
      </c>
      <c r="P219" s="142">
        <v>0.75</v>
      </c>
      <c r="Q219" s="142" t="s">
        <v>798</v>
      </c>
      <c r="R219" s="142" t="s">
        <v>798</v>
      </c>
      <c r="S219" s="142">
        <v>0</v>
      </c>
      <c r="T219" s="142">
        <v>1</v>
      </c>
      <c r="U219" s="142" t="s">
        <v>1468</v>
      </c>
      <c r="V219" s="142">
        <v>0</v>
      </c>
      <c r="W219" s="142">
        <v>0.75</v>
      </c>
      <c r="X219" s="19">
        <v>0</v>
      </c>
      <c r="Y219" s="166" t="s">
        <v>3573</v>
      </c>
      <c r="Z219" s="380" t="s">
        <v>3572</v>
      </c>
      <c r="AA219" s="274" t="s">
        <v>3529</v>
      </c>
      <c r="AB219" s="19"/>
      <c r="AC219" s="19"/>
      <c r="AD219" s="19"/>
      <c r="AE219" s="19"/>
      <c r="AF219" s="161"/>
    </row>
    <row r="220" spans="1:32" ht="75" x14ac:dyDescent="0.25">
      <c r="A220" s="19">
        <v>4</v>
      </c>
      <c r="B220" s="9" t="s">
        <v>3512</v>
      </c>
      <c r="C220" s="142" t="s">
        <v>3513</v>
      </c>
      <c r="D220" s="142" t="s">
        <v>3514</v>
      </c>
      <c r="E220" s="142"/>
      <c r="F220" s="142" t="s">
        <v>798</v>
      </c>
      <c r="G220" s="142" t="s">
        <v>3509</v>
      </c>
      <c r="H220" s="271">
        <v>6</v>
      </c>
      <c r="I220" s="271">
        <v>0</v>
      </c>
      <c r="J220" s="217">
        <v>1</v>
      </c>
      <c r="K220" s="271">
        <v>0</v>
      </c>
      <c r="L220" s="271">
        <v>0</v>
      </c>
      <c r="M220" s="217" t="s">
        <v>1468</v>
      </c>
      <c r="N220" s="217">
        <v>0</v>
      </c>
      <c r="O220" s="217">
        <v>0.75</v>
      </c>
      <c r="P220" s="217">
        <v>0.75</v>
      </c>
      <c r="Q220" s="217" t="s">
        <v>798</v>
      </c>
      <c r="R220" s="217" t="s">
        <v>798</v>
      </c>
      <c r="S220" s="217">
        <v>0</v>
      </c>
      <c r="T220" s="217">
        <v>1</v>
      </c>
      <c r="U220" s="217" t="s">
        <v>1468</v>
      </c>
      <c r="V220" s="217">
        <v>0</v>
      </c>
      <c r="W220" s="217">
        <v>0.75</v>
      </c>
      <c r="X220" s="19">
        <v>0</v>
      </c>
      <c r="Y220" s="210" t="s">
        <v>3391</v>
      </c>
      <c r="Z220" s="176">
        <v>6505009711</v>
      </c>
      <c r="AA220" s="165" t="str">
        <f>$B$114</f>
        <v>г. Невельск, ул. Береговая, 84</v>
      </c>
      <c r="AB220" s="160" t="s">
        <v>2005</v>
      </c>
      <c r="AC220" s="9" t="s">
        <v>3512</v>
      </c>
      <c r="AD220" s="160"/>
      <c r="AE220" s="160"/>
      <c r="AF220" s="161"/>
    </row>
    <row r="221" spans="1:32" x14ac:dyDescent="0.25">
      <c r="A221" s="161"/>
      <c r="B221" s="161"/>
      <c r="C221" s="161"/>
      <c r="D221" s="161"/>
      <c r="E221" s="161"/>
      <c r="F221" s="161"/>
      <c r="G221" s="161"/>
      <c r="H221" s="161"/>
      <c r="I221" s="161"/>
      <c r="J221" s="161">
        <f>SUM(J217:J220)</f>
        <v>6</v>
      </c>
      <c r="K221" s="161"/>
      <c r="L221" s="161"/>
      <c r="M221" s="161"/>
      <c r="N221" s="161"/>
      <c r="O221" s="161"/>
      <c r="P221" s="161">
        <f>SUM(P217:P220)</f>
        <v>5.2</v>
      </c>
      <c r="Q221" s="161"/>
      <c r="R221" s="161"/>
      <c r="S221" s="161"/>
      <c r="T221" s="161"/>
      <c r="U221" s="161"/>
      <c r="V221" s="161"/>
      <c r="W221" s="161"/>
      <c r="X221" s="161"/>
      <c r="Y221" s="211"/>
      <c r="Z221" s="161"/>
      <c r="AA221" s="161"/>
      <c r="AB221" s="161"/>
      <c r="AC221" s="161"/>
      <c r="AD221" s="161"/>
      <c r="AE221" s="161"/>
      <c r="AF221" s="161"/>
    </row>
    <row r="222" spans="1:32" ht="15.75" x14ac:dyDescent="0.25">
      <c r="A222" s="354" t="s">
        <v>181</v>
      </c>
      <c r="B222" s="354"/>
      <c r="C222" s="354"/>
      <c r="D222" s="138"/>
      <c r="E222" s="138"/>
      <c r="F222" s="142"/>
      <c r="G222" s="142"/>
      <c r="H222" s="137"/>
      <c r="I222" s="137"/>
      <c r="J222" s="231"/>
      <c r="K222" s="231"/>
      <c r="L222" s="137"/>
      <c r="M222" s="231"/>
      <c r="N222" s="231"/>
      <c r="O222" s="137">
        <f>SUM(O8:O220)</f>
        <v>195.1399999999997</v>
      </c>
      <c r="P222" s="83">
        <f>SUM(P8:P221)</f>
        <v>801.82000000000073</v>
      </c>
      <c r="Q222" s="142"/>
      <c r="R222" s="142"/>
      <c r="S222" s="142"/>
      <c r="T222" s="142"/>
      <c r="U222" s="142"/>
      <c r="V222" s="142"/>
      <c r="W222" s="142"/>
      <c r="X222" s="14"/>
      <c r="Y222" s="4"/>
      <c r="Z222" s="3"/>
      <c r="AA222" s="2"/>
      <c r="AB222" s="2"/>
      <c r="AC222" s="2"/>
      <c r="AD222" s="2"/>
      <c r="AE222" s="2"/>
      <c r="AF222" s="2"/>
    </row>
    <row r="223" spans="1:32" s="216" customFormat="1" ht="15.75" x14ac:dyDescent="0.25">
      <c r="A223" s="360" t="s">
        <v>3515</v>
      </c>
      <c r="B223" s="360"/>
      <c r="C223" s="360"/>
      <c r="D223" s="360"/>
      <c r="E223" s="360"/>
      <c r="F223" s="360"/>
      <c r="G223" s="202"/>
      <c r="H223" s="149"/>
      <c r="I223" s="149"/>
      <c r="J223" s="236"/>
      <c r="K223" s="236"/>
      <c r="L223" s="149"/>
      <c r="M223" s="236"/>
      <c r="N223" s="236"/>
      <c r="O223" s="149">
        <f>O222</f>
        <v>195.1399999999997</v>
      </c>
      <c r="P223" s="86">
        <f t="shared" ref="P223" si="0">P222</f>
        <v>801.82000000000073</v>
      </c>
      <c r="Q223" s="214"/>
      <c r="R223" s="214"/>
      <c r="S223" s="214"/>
      <c r="T223" s="214"/>
      <c r="U223" s="214"/>
      <c r="V223" s="214"/>
      <c r="W223" s="214"/>
      <c r="X223" s="214"/>
      <c r="Y223" s="215"/>
      <c r="Z223" s="214"/>
      <c r="AA223" s="214"/>
      <c r="AB223" s="214"/>
      <c r="AC223" s="214"/>
      <c r="AD223" s="214"/>
      <c r="AE223" s="214"/>
      <c r="AF223" s="214"/>
    </row>
    <row r="225" spans="2:32" ht="15.75" x14ac:dyDescent="0.25">
      <c r="B225" s="361" t="s">
        <v>3516</v>
      </c>
      <c r="C225" s="361"/>
      <c r="D225" s="361"/>
      <c r="E225" s="361"/>
      <c r="F225" s="361"/>
      <c r="G225" s="361"/>
      <c r="H225" s="361"/>
      <c r="AA225" s="362" t="s">
        <v>3574</v>
      </c>
      <c r="AB225" s="363"/>
      <c r="AC225" s="363"/>
      <c r="AD225" s="363"/>
      <c r="AE225" s="363"/>
      <c r="AF225" s="363"/>
    </row>
    <row r="226" spans="2:32" ht="15.75" x14ac:dyDescent="0.25">
      <c r="P226" s="15"/>
      <c r="Q226" s="15"/>
      <c r="R226" s="15"/>
      <c r="S226" s="15"/>
      <c r="T226" s="15"/>
      <c r="U226" s="15"/>
      <c r="V226" s="15"/>
      <c r="W226" s="15"/>
    </row>
    <row r="227" spans="2:32" ht="15.75" x14ac:dyDescent="0.25">
      <c r="B227" s="322" t="s">
        <v>1316</v>
      </c>
      <c r="C227" s="322"/>
      <c r="D227" s="322"/>
      <c r="E227" s="322"/>
      <c r="F227" s="322"/>
      <c r="G227" s="322"/>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2"/>
      <c r="AD227" s="322"/>
      <c r="AE227" s="322"/>
      <c r="AF227" s="322"/>
    </row>
    <row r="228" spans="2:32" ht="15.75" x14ac:dyDescent="0.25">
      <c r="B228" s="322" t="s">
        <v>1317</v>
      </c>
      <c r="C228" s="322"/>
      <c r="D228" s="322"/>
      <c r="E228" s="322"/>
      <c r="F228" s="322"/>
      <c r="G228" s="322"/>
      <c r="H228" s="322"/>
      <c r="I228" s="322"/>
      <c r="J228" s="322"/>
      <c r="K228" s="322"/>
      <c r="L228" s="322"/>
      <c r="M228" s="322"/>
      <c r="N228" s="322"/>
      <c r="O228" s="322"/>
      <c r="P228" s="322"/>
      <c r="Q228" s="322"/>
      <c r="R228" s="322"/>
      <c r="S228" s="322"/>
      <c r="T228" s="322"/>
      <c r="U228" s="322"/>
      <c r="V228" s="322"/>
      <c r="W228" s="322"/>
      <c r="X228" s="322"/>
      <c r="Y228" s="322"/>
      <c r="Z228" s="322"/>
      <c r="AA228" s="322"/>
      <c r="AB228" s="322"/>
      <c r="AC228" s="322"/>
      <c r="AD228" s="322"/>
      <c r="AE228" s="322"/>
      <c r="AF228" s="322"/>
    </row>
    <row r="229" spans="2:32" ht="15.75" x14ac:dyDescent="0.25">
      <c r="B229" s="322" t="s">
        <v>2832</v>
      </c>
      <c r="C229" s="322"/>
      <c r="D229" s="322"/>
      <c r="E229" s="322"/>
      <c r="F229" s="322"/>
      <c r="G229" s="322"/>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row>
    <row r="230" spans="2:32" ht="15.75" x14ac:dyDescent="0.25">
      <c r="B230" s="322" t="s">
        <v>2833</v>
      </c>
      <c r="C230" s="322"/>
      <c r="D230" s="322"/>
      <c r="E230" s="322"/>
      <c r="F230" s="322"/>
      <c r="G230" s="322"/>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row>
  </sheetData>
  <mergeCells count="72">
    <mergeCell ref="A1:AF1"/>
    <mergeCell ref="A2:A4"/>
    <mergeCell ref="B2:E2"/>
    <mergeCell ref="F2:X2"/>
    <mergeCell ref="Y2:AA2"/>
    <mergeCell ref="AB2:AF2"/>
    <mergeCell ref="B3:B4"/>
    <mergeCell ref="C3:D3"/>
    <mergeCell ref="E3:E4"/>
    <mergeCell ref="F3:F4"/>
    <mergeCell ref="G3:G4"/>
    <mergeCell ref="H3:H4"/>
    <mergeCell ref="T3:T4"/>
    <mergeCell ref="P3:P4"/>
    <mergeCell ref="AA3:AA4"/>
    <mergeCell ref="Q3:Q4"/>
    <mergeCell ref="AC3:AC4"/>
    <mergeCell ref="A6:AF6"/>
    <mergeCell ref="A7:AF7"/>
    <mergeCell ref="V3:V4"/>
    <mergeCell ref="W3:W4"/>
    <mergeCell ref="X3:X4"/>
    <mergeCell ref="Y3:Y4"/>
    <mergeCell ref="Z3:Z4"/>
    <mergeCell ref="Z124:Z128"/>
    <mergeCell ref="AA124:AA128"/>
    <mergeCell ref="AB124:AB128"/>
    <mergeCell ref="R3:R4"/>
    <mergeCell ref="O3:O4"/>
    <mergeCell ref="AB3:AB4"/>
    <mergeCell ref="Y80:Y81"/>
    <mergeCell ref="Z80:Z81"/>
    <mergeCell ref="Y78:Y79"/>
    <mergeCell ref="Z78:Z79"/>
    <mergeCell ref="U3:U4"/>
    <mergeCell ref="S3:S4"/>
    <mergeCell ref="A62:AF62"/>
    <mergeCell ref="A69:AF69"/>
    <mergeCell ref="I3:K3"/>
    <mergeCell ref="L3:N3"/>
    <mergeCell ref="Y111:Y112"/>
    <mergeCell ref="Z111:Z112"/>
    <mergeCell ref="A121:AF121"/>
    <mergeCell ref="A202:AF202"/>
    <mergeCell ref="A131:AF131"/>
    <mergeCell ref="A151:AF151"/>
    <mergeCell ref="A166:AF166"/>
    <mergeCell ref="Y171:Y172"/>
    <mergeCell ref="Z171:Z172"/>
    <mergeCell ref="AA171:AA172"/>
    <mergeCell ref="AB171:AB172"/>
    <mergeCell ref="A189:AF189"/>
    <mergeCell ref="A195:AF195"/>
    <mergeCell ref="A200:AF200"/>
    <mergeCell ref="A123:AF123"/>
    <mergeCell ref="Y124:Y128"/>
    <mergeCell ref="B229:AF229"/>
    <mergeCell ref="B230:AF230"/>
    <mergeCell ref="AD3:AD4"/>
    <mergeCell ref="AE3:AE4"/>
    <mergeCell ref="AF3:AF4"/>
    <mergeCell ref="A223:F223"/>
    <mergeCell ref="B225:H225"/>
    <mergeCell ref="AA225:AF225"/>
    <mergeCell ref="B227:AF227"/>
    <mergeCell ref="B228:AF228"/>
    <mergeCell ref="A208:AF208"/>
    <mergeCell ref="A212:AF212"/>
    <mergeCell ref="A214:AF214"/>
    <mergeCell ref="A216:AF216"/>
    <mergeCell ref="A222:C222"/>
    <mergeCell ref="A183:AF183"/>
  </mergeCells>
  <dataValidations xWindow="1094" yWindow="656" count="2">
    <dataValidation type="list" allowBlank="1" showInputMessage="1" showErrorMessage="1" promptTitle="Подсказка" prompt="Выберите вариант из списка" sqref="JK101:JK108 TG101:TG108 ADC101:ADC108 AMY101:AMY108 AWU101:AWU108 BGQ101:BGQ108 BQM101:BQM108 CAI101:CAI108 CKE101:CKE108 CUA101:CUA108 DDW101:DDW108 DNS101:DNS108 DXO101:DXO108 EHK101:EHK108 ERG101:ERG108 FBC101:FBC108 FKY101:FKY108 FUU101:FUU108 GEQ101:GEQ108 GOM101:GOM108 GYI101:GYI108 HIE101:HIE108 HSA101:HSA108 IBW101:IBW108 ILS101:ILS108 IVO101:IVO108 JFK101:JFK108 JPG101:JPG108 JZC101:JZC108 KIY101:KIY108 KSU101:KSU108 LCQ101:LCQ108 LMM101:LMM108 LWI101:LWI108 MGE101:MGE108 MQA101:MQA108 MZW101:MZW108 NJS101:NJS108 NTO101:NTO108 ODK101:ODK108 ONG101:ONG108 OXC101:OXC108 PGY101:PGY108 PQU101:PQU108 QAQ101:QAQ108 QKM101:QKM108 QUI101:QUI108 REE101:REE108 ROA101:ROA108 RXW101:RXW108 SHS101:SHS108 SRO101:SRO108 TBK101:TBK108 TLG101:TLG108 TVC101:TVC108 UEY101:UEY108 UOU101:UOU108 UYQ101:UYQ108 VIM101:VIM108 VSI101:VSI108 WCE101:WCE108 WMA101:WMA108 WVW101:WVW108 O103 JK89:JK99 TG89:TG99 ADC89:ADC99 AMY89:AMY99 AWU89:AWU99 BGQ89:BGQ99 BQM89:BQM99 CAI89:CAI99 CKE89:CKE99 CUA89:CUA99 DDW89:DDW99 DNS89:DNS99 DXO89:DXO99 EHK89:EHK99 ERG89:ERG99 FBC89:FBC99 FKY89:FKY99 FUU89:FUU99 GEQ89:GEQ99 GOM89:GOM99 GYI89:GYI99 HIE89:HIE99 HSA89:HSA99 IBW89:IBW99 ILS89:ILS99 IVO89:IVO99 JFK89:JFK99 JPG89:JPG99 JZC89:JZC99 KIY89:KIY99 KSU89:KSU99 LCQ89:LCQ99 LMM89:LMM99 LWI89:LWI99 MGE89:MGE99 MQA89:MQA99 MZW89:MZW99 NJS89:NJS99 NTO89:NTO99 ODK89:ODK99 ONG89:ONG99 OXC89:OXC99 PGY89:PGY99 PQU89:PQU99 QAQ89:QAQ99 QKM89:QKM99 QUI89:QUI99 REE89:REE99 ROA89:ROA99 RXW89:RXW99 SHS89:SHS99 SRO89:SRO99 TBK89:TBK99 TLG89:TLG99 TVC89:TVC99 UEY89:UEY99 UOU89:UOU99 UYQ89:UYQ99 VIM89:VIM99 VSI89:VSI99 WCE89:WCE99 WMA89:WMA99 WVW89:WVW99 O91:O99 O107 O105 O101 O89 O53 O55 WVW53:WVW87 JK53:JK87 TG53:TG87 ADC53:ADC87 AMY53:AMY87 AWU53:AWU87 BGQ53:BGQ87 BQM53:BQM87 CAI53:CAI87 CKE53:CKE87 CUA53:CUA87 DDW53:DDW87 DNS53:DNS87 DXO53:DXO87 EHK53:EHK87 ERG53:ERG87 FBC53:FBC87 FKY53:FKY87 FUU53:FUU87 GEQ53:GEQ87 GOM53:GOM87 GYI53:GYI87 HIE53:HIE87 HSA53:HSA87 IBW53:IBW87 ILS53:ILS87 IVO53:IVO87 JFK53:JFK87 JPG53:JPG87 JZC53:JZC87 KIY53:KIY87 KSU53:KSU87 LCQ53:LCQ87 LMM53:LMM87 LWI53:LWI87 MGE53:MGE87 MQA53:MQA87 MZW53:MZW87 NJS53:NJS87 NTO53:NTO87 ODK53:ODK87 ONG53:ONG87 OXC53:OXC87 PGY53:PGY87 PQU53:PQU87 QAQ53:QAQ87 QKM53:QKM87 QUI53:QUI87 REE53:REE87 ROA53:ROA87 RXW53:RXW87 SHS53:SHS87 SRO53:SRO87 TBK53:TBK87 TLG53:TLG87 TVC53:TVC87 UEY53:UEY87 UOU53:UOU87 UYQ53:UYQ87 VIM53:VIM87 VSI53:VSI87 WCE53:WCE87 WMA53:WMA87 P66 O57:O87 P73">
      <formula1>"Асфальт, Грунт, Бетон, Брусчатка, Прочее"</formula1>
    </dataValidation>
    <dataValidation type="list" allowBlank="1" showInputMessage="1" showErrorMessage="1" promptTitle="Подсказка" prompt="Выберите вариант из списка" sqref="JI5:JI7 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34:J42 JI9:JI11 TE9:TE11 ADA9:ADA11 AMW9:AMW11 AWS9:AWS11 BGO9:BGO11 BQK9:BQK11 CAG9:CAG11 CKC9:CKC11 CTY9:CTY11 DDU9:DDU11 DNQ9:DNQ11 DXM9:DXM11 EHI9:EHI11 ERE9:ERE11 FBA9:FBA11 FKW9:FKW11 FUS9:FUS11 GEO9:GEO11 GOK9:GOK11 GYG9:GYG11 HIC9:HIC11 HRY9:HRY11 IBU9:IBU11 ILQ9:ILQ11 IVM9:IVM11 JFI9:JFI11 JPE9:JPE11 JZA9:JZA11 KIW9:KIW11 KSS9:KSS11 LCO9:LCO11 LMK9:LMK11 LWG9:LWG11 MGC9:MGC11 MPY9:MPY11 MZU9:MZU11 NJQ9:NJQ11 NTM9:NTM11 ODI9:ODI11 ONE9:ONE11 OXA9:OXA11 PGW9:PGW11 PQS9:PQS11 QAO9:QAO11 QKK9:QKK11 QUG9:QUG11 REC9:REC11 RNY9:RNY11 RXU9:RXU11 SHQ9:SHQ11 SRM9:SRM11 TBI9:TBI11 TLE9:TLE11 TVA9:TVA11 UEW9:UEW11 UOS9:UOS11 UYO9:UYO11 VIK9:VIK11 VSG9:VSG11 WCC9:WCC11 WLY9:WLY11 WVU9:WVU11 J48:J50 JI13:JI15 TE13:TE15 ADA13:ADA15 AMW13:AMW15 AWS13:AWS15 BGO13:BGO15 BQK13:BQK15 CAG13:CAG15 CKC13:CKC15 CTY13:CTY15 DDU13:DDU15 DNQ13:DNQ15 DXM13:DXM15 EHI13:EHI15 ERE13:ERE15 FBA13:FBA15 FKW13:FKW15 FUS13:FUS15 GEO13:GEO15 GOK13:GOK15 GYG13:GYG15 HIC13:HIC15 HRY13:HRY15 IBU13:IBU15 ILQ13:ILQ15 IVM13:IVM15 JFI13:JFI15 JPE13:JPE15 JZA13:JZA15 KIW13:KIW15 KSS13:KSS15 LCO13:LCO15 LMK13:LMK15 LWG13:LWG15 MGC13:MGC15 MPY13:MPY15 MZU13:MZU15 NJQ13:NJQ15 NTM13:NTM15 ODI13:ODI15 ONE13:ONE15 OXA13:OXA15 PGW13:PGW15 PQS13:PQS15 QAO13:QAO15 QKK13:QKK15 QUG13:QUG15 REC13:REC15 RNY13:RNY15 RXU13:RXU15 SHQ13:SHQ15 SRM13:SRM15 TBI13:TBI15 TLE13:TLE15 TVA13:TVA15 UEW13:UEW15 UOS13:UOS15 UYO13:UYO15 VIK13:VIK15 VSG13:VSG15 WCC13:WCC15 WLY13:WLY15 WVU13:WVU15 J44:J46 JI17:JI19 TE17:TE19 ADA17:ADA19 AMW17:AMW19 AWS17:AWS19 BGO17:BGO19 BQK17:BQK19 CAG17:CAG19 CKC17:CKC19 CTY17:CTY19 DDU17:DDU19 DNQ17:DNQ19 DXM17:DXM19 EHI17:EHI19 ERE17:ERE19 FBA17:FBA19 FKW17:FKW19 FUS17:FUS19 GEO17:GEO19 GOK17:GOK19 GYG17:GYG19 HIC17:HIC19 HRY17:HRY19 IBU17:IBU19 ILQ17:ILQ19 IVM17:IVM19 JFI17:JFI19 JPE17:JPE19 JZA17:JZA19 KIW17:KIW19 KSS17:KSS19 LCO17:LCO19 LMK17:LMK19 LWG17:LWG19 MGC17:MGC19 MPY17:MPY19 MZU17:MZU19 NJQ17:NJQ19 NTM17:NTM19 ODI17:ODI19 ONE17:ONE19 OXA17:OXA19 PGW17:PGW19 PQS17:PQS19 QAO17:QAO19 QKK17:QKK19 QUG17:QUG19 REC17:REC19 RNY17:RNY19 RXU17:RXU19 SHQ17:SHQ19 SRM17:SRM19 TBI17:TBI19 TLE17:TLE19 TVA17:TVA19 UEW17:UEW19 UOS17:UOS19 UYO17:UYO19 VIK17:VIK19 VSG17:VSG19 WCC17:WCC19 WLY17:WLY19 WVU17:WVU19 JI21:JI23 TE21:TE23 ADA21:ADA23 AMW21:AMW23 AWS21:AWS23 BGO21:BGO23 BQK21:BQK23 CAG21:CAG23 CKC21:CKC23 CTY21:CTY23 DDU21:DDU23 DNQ21:DNQ23 DXM21:DXM23 EHI21:EHI23 ERE21:ERE23 FBA21:FBA23 FKW21:FKW23 FUS21:FUS23 GEO21:GEO23 GOK21:GOK23 GYG21:GYG23 HIC21:HIC23 HRY21:HRY23 IBU21:IBU23 ILQ21:ILQ23 IVM21:IVM23 JFI21:JFI23 JPE21:JPE23 JZA21:JZA23 KIW21:KIW23 KSS21:KSS23 LCO21:LCO23 LMK21:LMK23 LWG21:LWG23 MGC21:MGC23 MPY21:MPY23 MZU21:MZU23 NJQ21:NJQ23 NTM21:NTM23 ODI21:ODI23 ONE21:ONE23 OXA21:OXA23 PGW21:PGW23 PQS21:PQS23 QAO21:QAO23 QKK21:QKK23 QUG21:QUG23 REC21:REC23 RNY21:RNY23 RXU21:RXU23 SHQ21:SHQ23 SRM21:SRM23 TBI21:TBI23 TLE21:TLE23 TVA21:TVA23 UEW21:UEW23 UOS21:UOS23 UYO21:UYO23 VIK21:VIK23 VSG21:VSG23 WCC21:WCC23 WLY21:WLY23 WVU21:WVU23 T65:T67 JI25:JI28 TE25:TE28 ADA25:ADA28 AMW25:AMW28 AWS25:AWS28 BGO25:BGO28 BQK25:BQK28 CAG25:CAG28 CKC25:CKC28 CTY25:CTY28 DDU25:DDU28 DNQ25:DNQ28 DXM25:DXM28 EHI25:EHI28 ERE25:ERE28 FBA25:FBA28 FKW25:FKW28 FUS25:FUS28 GEO25:GEO28 GOK25:GOK28 GYG25:GYG28 HIC25:HIC28 HRY25:HRY28 IBU25:IBU28 ILQ25:ILQ28 IVM25:IVM28 JFI25:JFI28 JPE25:JPE28 JZA25:JZA28 KIW25:KIW28 KSS25:KSS28 LCO25:LCO28 LMK25:LMK28 LWG25:LWG28 MGC25:MGC28 MPY25:MPY28 MZU25:MZU28 NJQ25:NJQ28 NTM25:NTM28 ODI25:ODI28 ONE25:ONE28 OXA25:OXA28 PGW25:PGW28 PQS25:PQS28 QAO25:QAO28 QKK25:QKK28 QUG25:QUG28 REC25:REC28 RNY25:RNY28 RXU25:RXU28 SHQ25:SHQ28 SRM25:SRM28 TBI25:TBI28 TLE25:TLE28 TVA25:TVA28 UEW25:UEW28 UOS25:UOS28 UYO25:UYO28 VIK25:VIK28 VSG25:VSG28 WCC25:WCC28 WLY25:WLY28 WVU25:WVU28 JI30:JI32 TE30:TE32 ADA30:ADA32 AMW30:AMW32 AWS30:AWS32 BGO30:BGO32 BQK30:BQK32 CAG30:CAG32 CKC30:CKC32 CTY30:CTY32 DDU30:DDU32 DNQ30:DNQ32 DXM30:DXM32 EHI30:EHI32 ERE30:ERE32 FBA30:FBA32 FKW30:FKW32 FUS30:FUS32 GEO30:GEO32 GOK30:GOK32 GYG30:GYG32 HIC30:HIC32 HRY30:HRY32 IBU30:IBU32 ILQ30:ILQ32 IVM30:IVM32 JFI30:JFI32 JPE30:JPE32 JZA30:JZA32 KIW30:KIW32 KSS30:KSS32 LCO30:LCO32 LMK30:LMK32 LWG30:LWG32 MGC30:MGC32 MPY30:MPY32 MZU30:MZU32 NJQ30:NJQ32 NTM30:NTM32 ODI30:ODI32 ONE30:ONE32 OXA30:OXA32 PGW30:PGW32 PQS30:PQS32 QAO30:QAO32 QKK30:QKK32 QUG30:QUG32 REC30:REC32 RNY30:RNY32 RXU30:RXU32 SHQ30:SHQ32 SRM30:SRM32 TBI30:TBI32 TLE30:TLE32 TVA30:TVA32 UEW30:UEW32 UOS30:UOS32 UYO30:UYO32 VIK30:VIK32 VSG30:VSG32 WCC30:WCC32 WLY30:WLY32 WVU30:WVU32 J17:J23 JI34:JI38 TE34:TE38 ADA34:ADA38 AMW34:AMW38 AWS34:AWS38 BGO34:BGO38 BQK34:BQK38 CAG34:CAG38 CKC34:CKC38 CTY34:CTY38 DDU34:DDU38 DNQ34:DNQ38 DXM34:DXM38 EHI34:EHI38 ERE34:ERE38 FBA34:FBA38 FKW34:FKW38 FUS34:FUS38 GEO34:GEO38 GOK34:GOK38 GYG34:GYG38 HIC34:HIC38 HRY34:HRY38 IBU34:IBU38 ILQ34:ILQ38 IVM34:IVM38 JFI34:JFI38 JPE34:JPE38 JZA34:JZA38 KIW34:KIW38 KSS34:KSS38 LCO34:LCO38 LMK34:LMK38 LWG34:LWG38 MGC34:MGC38 MPY34:MPY38 MZU34:MZU38 NJQ34:NJQ38 NTM34:NTM38 ODI34:ODI38 ONE34:ONE38 OXA34:OXA38 PGW34:PGW38 PQS34:PQS38 QAO34:QAO38 QKK34:QKK38 QUG34:QUG38 REC34:REC38 RNY34:RNY38 RXU34:RXU38 SHQ34:SHQ38 SRM34:SRM38 TBI34:TBI38 TLE34:TLE38 TVA34:TVA38 UEW34:UEW38 UOS34:UOS38 UYO34:UYO38 VIK34:VIK38 VSG34:VSG38 WCC34:WCC38 WLY34:WLY38 WVU34:WVU38 JI40:JI42 TE40:TE42 ADA40:ADA42 AMW40:AMW42 AWS40:AWS42 BGO40:BGO42 BQK40:BQK42 CAG40:CAG42 CKC40:CKC42 CTY40:CTY42 DDU40:DDU42 DNQ40:DNQ42 DXM40:DXM42 EHI40:EHI42 ERE40:ERE42 FBA40:FBA42 FKW40:FKW42 FUS40:FUS42 GEO40:GEO42 GOK40:GOK42 GYG40:GYG42 HIC40:HIC42 HRY40:HRY42 IBU40:IBU42 ILQ40:ILQ42 IVM40:IVM42 JFI40:JFI42 JPE40:JPE42 JZA40:JZA42 KIW40:KIW42 KSS40:KSS42 LCO40:LCO42 LMK40:LMK42 LWG40:LWG42 MGC40:MGC42 MPY40:MPY42 MZU40:MZU42 NJQ40:NJQ42 NTM40:NTM42 ODI40:ODI42 ONE40:ONE42 OXA40:OXA42 PGW40:PGW42 PQS40:PQS42 QAO40:QAO42 QKK40:QKK42 QUG40:QUG42 REC40:REC42 RNY40:RNY42 RXU40:RXU42 SHQ40:SHQ42 SRM40:SRM42 TBI40:TBI42 TLE40:TLE42 TVA40:TVA42 UEW40:UEW42 UOS40:UOS42 UYO40:UYO42 VIK40:VIK42 VSG40:VSG42 WCC40:WCC42 WLY40:WLY42 WVU40:WVU42 JI44:JI46 TE44:TE46 ADA44:ADA46 AMW44:AMW46 AWS44:AWS46 BGO44:BGO46 BQK44:BQK46 CAG44:CAG46 CKC44:CKC46 CTY44:CTY46 DDU44:DDU46 DNQ44:DNQ46 DXM44:DXM46 EHI44:EHI46 ERE44:ERE46 FBA44:FBA46 FKW44:FKW46 FUS44:FUS46 GEO44:GEO46 GOK44:GOK46 GYG44:GYG46 HIC44:HIC46 HRY44:HRY46 IBU44:IBU46 ILQ44:ILQ46 IVM44:IVM46 JFI44:JFI46 JPE44:JPE46 JZA44:JZA46 KIW44:KIW46 KSS44:KSS46 LCO44:LCO46 LMK44:LMK46 LWG44:LWG46 MGC44:MGC46 MPY44:MPY46 MZU44:MZU46 NJQ44:NJQ46 NTM44:NTM46 ODI44:ODI46 ONE44:ONE46 OXA44:OXA46 PGW44:PGW46 PQS44:PQS46 QAO44:QAO46 QKK44:QKK46 QUG44:QUG46 REC44:REC46 RNY44:RNY46 RXU44:RXU46 SHQ44:SHQ46 SRM44:SRM46 TBI44:TBI46 TLE44:TLE46 TVA44:TVA46 UEW44:UEW46 UOS44:UOS46 UYO44:UYO46 VIK44:VIK46 VSG44:VSG46 WCC44:WCC46 WLY44:WLY46 WVU44:WVU46 J58:J60 JI48:JI50 TE48:TE50 ADA48:ADA50 AMW48:AMW50 AWS48:AWS50 BGO48:BGO50 BQK48:BQK50 CAG48:CAG50 CKC48:CKC50 CTY48:CTY50 DDU48:DDU50 DNQ48:DNQ50 DXM48:DXM50 EHI48:EHI50 ERE48:ERE50 FBA48:FBA50 FKW48:FKW50 FUS48:FUS50 GEO48:GEO50 GOK48:GOK50 GYG48:GYG50 HIC48:HIC50 HRY48:HRY50 IBU48:IBU50 ILQ48:ILQ50 IVM48:IVM50 JFI48:JFI50 JPE48:JPE50 JZA48:JZA50 KIW48:KIW50 KSS48:KSS50 LCO48:LCO50 LMK48:LMK50 LWG48:LWG50 MGC48:MGC50 MPY48:MPY50 MZU48:MZU50 NJQ48:NJQ50 NTM48:NTM50 ODI48:ODI50 ONE48:ONE50 OXA48:OXA50 PGW48:PGW50 PQS48:PQS50 QAO48:QAO50 QKK48:QKK50 QUG48:QUG50 REC48:REC50 RNY48:RNY50 RXU48:RXU50 SHQ48:SHQ50 SRM48:SRM50 TBI48:TBI50 TLE48:TLE50 TVA48:TVA50 UEW48:UEW50 UOS48:UOS50 UYO48:UYO50 VIK48:VIK50 VSG48:VSG50 WCC48:WCC50 WLY48:WLY50 WVU48:WVU50 J9:J11 JI52:JI56 TE52:TE56 ADA52:ADA56 AMW52:AMW56 AWS52:AWS56 BGO52:BGO56 BQK52:BQK56 CAG52:CAG56 CKC52:CKC56 CTY52:CTY56 DDU52:DDU56 DNQ52:DNQ56 DXM52:DXM56 EHI52:EHI56 ERE52:ERE56 FBA52:FBA56 FKW52:FKW56 FUS52:FUS56 GEO52:GEO56 GOK52:GOK56 GYG52:GYG56 HIC52:HIC56 HRY52:HRY56 IBU52:IBU56 ILQ52:ILQ56 IVM52:IVM56 JFI52:JFI56 JPE52:JPE56 JZA52:JZA56 KIW52:KIW56 KSS52:KSS56 LCO52:LCO56 LMK52:LMK56 LWG52:LWG56 MGC52:MGC56 MPY52:MPY56 MZU52:MZU56 NJQ52:NJQ56 NTM52:NTM56 ODI52:ODI56 ONE52:ONE56 OXA52:OXA56 PGW52:PGW56 PQS52:PQS56 QAO52:QAO56 QKK52:QKK56 QUG52:QUG56 REC52:REC56 RNY52:RNY56 RXU52:RXU56 SHQ52:SHQ56 SRM52:SRM56 TBI52:TBI56 TLE52:TLE56 TVA52:TVA56 UEW52:UEW56 UOS52:UOS56 UYO52:UYO56 VIK52:VIK56 VSG52:VSG56 WCC52:WCC56 WLY52:WLY56 WVU52:WVU56 I6:K7 JI58:JI60 TE58:TE60 ADA58:ADA60 AMW58:AMW60 AWS58:AWS60 BGO58:BGO60 BQK58:BQK60 CAG58:CAG60 CKC58:CKC60 CTY58:CTY60 DDU58:DDU60 DNQ58:DNQ60 DXM58:DXM60 EHI58:EHI60 ERE58:ERE60 FBA58:FBA60 FKW58:FKW60 FUS58:FUS60 GEO58:GEO60 GOK58:GOK60 GYG58:GYG60 HIC58:HIC60 HRY58:HRY60 IBU58:IBU60 ILQ58:ILQ60 IVM58:IVM60 JFI58:JFI60 JPE58:JPE60 JZA58:JZA60 KIW58:KIW60 KSS58:KSS60 LCO58:LCO60 LMK58:LMK60 LWG58:LWG60 MGC58:MGC60 MPY58:MPY60 MZU58:MZU60 NJQ58:NJQ60 NTM58:NTM60 ODI58:ODI60 ONE58:ONE60 OXA58:OXA60 PGW58:PGW60 PQS58:PQS60 QAO58:QAO60 QKK58:QKK60 QUG58:QUG60 REC58:REC60 RNY58:RNY60 RXU58:RXU60 SHQ58:SHQ60 SRM58:SRM60 TBI58:TBI60 TLE58:TLE60 TVA58:TVA60 UEW58:UEW60 UOS58:UOS60 UYO58:UYO60 VIK58:VIK60 VSG58:VSG60 WCC58:WCC60 WLY58:WLY60 WVU58:WVU60 J52:J55 JI65:JI67 TE65:TE67 ADA65:ADA67 AMW65:AMW67 AWS65:AWS67 BGO65:BGO67 BQK65:BQK67 CAG65:CAG67 CKC65:CKC67 CTY65:CTY67 DDU65:DDU67 DNQ65:DNQ67 DXM65:DXM67 EHI65:EHI67 ERE65:ERE67 FBA65:FBA67 FKW65:FKW67 FUS65:FUS67 GEO65:GEO67 GOK65:GOK67 GYG65:GYG67 HIC65:HIC67 HRY65:HRY67 IBU65:IBU67 ILQ65:ILQ67 IVM65:IVM67 JFI65:JFI67 JPE65:JPE67 JZA65:JZA67 KIW65:KIW67 KSS65:KSS67 LCO65:LCO67 LMK65:LMK67 LWG65:LWG67 MGC65:MGC67 MPY65:MPY67 MZU65:MZU67 NJQ65:NJQ67 NTM65:NTM67 ODI65:ODI67 ONE65:ONE67 OXA65:OXA67 PGW65:PGW67 PQS65:PQS67 QAO65:QAO67 QKK65:QKK67 QUG65:QUG67 REC65:REC67 RNY65:RNY67 RXU65:RXU67 SHQ65:SHQ67 SRM65:SRM67 TBI65:TBI67 TLE65:TLE67 TVA65:TVA67 UEW65:UEW67 UOS65:UOS67 UYO65:UYO67 VIK65:VIK67 VSG65:VSG67 WCC65:WCC67 WLY65:WLY67 WVU65:WVU67 JI69:JI71 TE69:TE71 ADA69:ADA71 AMW69:AMW71 AWS69:AWS71 BGO69:BGO71 BQK69:BQK71 CAG69:CAG71 CKC69:CKC71 CTY69:CTY71 DDU69:DDU71 DNQ69:DNQ71 DXM69:DXM71 EHI69:EHI71 ERE69:ERE71 FBA69:FBA71 FKW69:FKW71 FUS69:FUS71 GEO69:GEO71 GOK69:GOK71 GYG69:GYG71 HIC69:HIC71 HRY69:HRY71 IBU69:IBU71 ILQ69:ILQ71 IVM69:IVM71 JFI69:JFI71 JPE69:JPE71 JZA69:JZA71 KIW69:KIW71 KSS69:KSS71 LCO69:LCO71 LMK69:LMK71 LWG69:LWG71 MGC69:MGC71 MPY69:MPY71 MZU69:MZU71 NJQ69:NJQ71 NTM69:NTM71 ODI69:ODI71 ONE69:ONE71 OXA69:OXA71 PGW69:PGW71 PQS69:PQS71 QAO69:QAO71 QKK69:QKK71 QUG69:QUG71 REC69:REC71 RNY69:RNY71 RXU69:RXU71 SHQ69:SHQ71 SRM69:SRM71 TBI69:TBI71 TLE69:TLE71 TVA69:TVA71 UEW69:UEW71 UOS69:UOS71 UYO69:UYO71 VIK69:VIK71 VSG69:VSG71 WCC69:WCC71 WLY69:WLY71 WVU69:WVU71 JI73:JI75 TE73:TE75 ADA73:ADA75 AMW73:AMW75 AWS73:AWS75 BGO73:BGO75 BQK73:BQK75 CAG73:CAG75 CKC73:CKC75 CTY73:CTY75 DDU73:DDU75 DNQ73:DNQ75 DXM73:DXM75 EHI73:EHI75 ERE73:ERE75 FBA73:FBA75 FKW73:FKW75 FUS73:FUS75 GEO73:GEO75 GOK73:GOK75 GYG73:GYG75 HIC73:HIC75 HRY73:HRY75 IBU73:IBU75 ILQ73:ILQ75 IVM73:IVM75 JFI73:JFI75 JPE73:JPE75 JZA73:JZA75 KIW73:KIW75 KSS73:KSS75 LCO73:LCO75 LMK73:LMK75 LWG73:LWG75 MGC73:MGC75 MPY73:MPY75 MZU73:MZU75 NJQ73:NJQ75 NTM73:NTM75 ODI73:ODI75 ONE73:ONE75 OXA73:OXA75 PGW73:PGW75 PQS73:PQS75 QAO73:QAO75 QKK73:QKK75 QUG73:QUG75 REC73:REC75 RNY73:RNY75 RXU73:RXU75 SHQ73:SHQ75 SRM73:SRM75 TBI73:TBI75 TLE73:TLE75 TVA73:TVA75 UEW73:UEW75 UOS73:UOS75 UYO73:UYO75 VIK73:VIK75 VSG73:VSG75 WCC73:WCC75 WLY73:WLY75 WVU73:WVU75 JI77:JI79 TE77:TE79 ADA77:ADA79 AMW77:AMW79 AWS77:AWS79 BGO77:BGO79 BQK77:BQK79 CAG77:CAG79 CKC77:CKC79 CTY77:CTY79 DDU77:DDU79 DNQ77:DNQ79 DXM77:DXM79 EHI77:EHI79 ERE77:ERE79 FBA77:FBA79 FKW77:FKW79 FUS77:FUS79 GEO77:GEO79 GOK77:GOK79 GYG77:GYG79 HIC77:HIC79 HRY77:HRY79 IBU77:IBU79 ILQ77:ILQ79 IVM77:IVM79 JFI77:JFI79 JPE77:JPE79 JZA77:JZA79 KIW77:KIW79 KSS77:KSS79 LCO77:LCO79 LMK77:LMK79 LWG77:LWG79 MGC77:MGC79 MPY77:MPY79 MZU77:MZU79 NJQ77:NJQ79 NTM77:NTM79 ODI77:ODI79 ONE77:ONE79 OXA77:OXA79 PGW77:PGW79 PQS77:PQS79 QAO77:QAO79 QKK77:QKK79 QUG77:QUG79 REC77:REC79 RNY77:RNY79 RXU77:RXU79 SHQ77:SHQ79 SRM77:SRM79 TBI77:TBI79 TLE77:TLE79 TVA77:TVA79 UEW77:UEW79 UOS77:UOS79 UYO77:UYO79 VIK77:VIK79 VSG77:VSG79 WCC77:WCC79 WLY77:WLY79 WVU77:WVU79 JI81 TE81 ADA81 AMW81 AWS81 BGO81 BQK81 CAG81 CKC81 CTY81 DDU81 DNQ81 DXM81 EHI81 ERE81 FBA81 FKW81 FUS81 GEO81 GOK81 GYG81 HIC81 HRY81 IBU81 ILQ81 IVM81 JFI81 JPE81 JZA81 KIW81 KSS81 LCO81 LMK81 LWG81 MGC81 MPY81 MZU81 NJQ81 NTM81 ODI81 ONE81 OXA81 PGW81 PQS81 QAO81 QKK81 QUG81 REC81 RNY81 RXU81 SHQ81 SRM81 TBI81 TLE81 TVA81 UEW81 UOS81 UYO81 VIK81 VSG81 WCC81 WLY81 WVU81 JI83:JI85 TE83:TE85 ADA83:ADA85 AMW83:AMW85 AWS83:AWS85 BGO83:BGO85 BQK83:BQK85 CAG83:CAG85 CKC83:CKC85 CTY83:CTY85 DDU83:DDU85 DNQ83:DNQ85 DXM83:DXM85 EHI83:EHI85 ERE83:ERE85 FBA83:FBA85 FKW83:FKW85 FUS83:FUS85 GEO83:GEO85 GOK83:GOK85 GYG83:GYG85 HIC83:HIC85 HRY83:HRY85 IBU83:IBU85 ILQ83:ILQ85 IVM83:IVM85 JFI83:JFI85 JPE83:JPE85 JZA83:JZA85 KIW83:KIW85 KSS83:KSS85 LCO83:LCO85 LMK83:LMK85 LWG83:LWG85 MGC83:MGC85 MPY83:MPY85 MZU83:MZU85 NJQ83:NJQ85 NTM83:NTM85 ODI83:ODI85 ONE83:ONE85 OXA83:OXA85 PGW83:PGW85 PQS83:PQS85 QAO83:QAO85 QKK83:QKK85 QUG83:QUG85 REC83:REC85 RNY83:RNY85 RXU83:RXU85 SHQ83:SHQ85 SRM83:SRM85 TBI83:TBI85 TLE83:TLE85 TVA83:TVA85 UEW83:UEW85 UOS83:UOS85 UYO83:UYO85 VIK83:VIK85 VSG83:VSG85 WCC83:WCC85 WLY83:WLY85 WVU83:WVU85 JI87:JI90 TE87:TE90 ADA87:ADA90 AMW87:AMW90 AWS87:AWS90 BGO87:BGO90 BQK87:BQK90 CAG87:CAG90 CKC87:CKC90 CTY87:CTY90 DDU87:DDU90 DNQ87:DNQ90 DXM87:DXM90 EHI87:EHI90 ERE87:ERE90 FBA87:FBA90 FKW87:FKW90 FUS87:FUS90 GEO87:GEO90 GOK87:GOK90 GYG87:GYG90 HIC87:HIC90 HRY87:HRY90 IBU87:IBU90 ILQ87:ILQ90 IVM87:IVM90 JFI87:JFI90 JPE87:JPE90 JZA87:JZA90 KIW87:KIW90 KSS87:KSS90 LCO87:LCO90 LMK87:LMK90 LWG87:LWG90 MGC87:MGC90 MPY87:MPY90 MZU87:MZU90 NJQ87:NJQ90 NTM87:NTM90 ODI87:ODI90 ONE87:ONE90 OXA87:OXA90 PGW87:PGW90 PQS87:PQS90 QAO87:QAO90 QKK87:QKK90 QUG87:QUG90 REC87:REC90 RNY87:RNY90 RXU87:RXU90 SHQ87:SHQ90 SRM87:SRM90 TBI87:TBI90 TLE87:TLE90 TVA87:TVA90 UEW87:UEW90 UOS87:UOS90 UYO87:UYO90 VIK87:VIK90 VSG87:VSG90 WCC87:WCC90 WLY87:WLY90 WVU87:WVU90 JI93:JI95 TE93:TE95 ADA93:ADA95 AMW93:AMW95 AWS93:AWS95 BGO93:BGO95 BQK93:BQK95 CAG93:CAG95 CKC93:CKC95 CTY93:CTY95 DDU93:DDU95 DNQ93:DNQ95 DXM93:DXM95 EHI93:EHI95 ERE93:ERE95 FBA93:FBA95 FKW93:FKW95 FUS93:FUS95 GEO93:GEO95 GOK93:GOK95 GYG93:GYG95 HIC93:HIC95 HRY93:HRY95 IBU93:IBU95 ILQ93:ILQ95 IVM93:IVM95 JFI93:JFI95 JPE93:JPE95 JZA93:JZA95 KIW93:KIW95 KSS93:KSS95 LCO93:LCO95 LMK93:LMK95 LWG93:LWG95 MGC93:MGC95 MPY93:MPY95 MZU93:MZU95 NJQ93:NJQ95 NTM93:NTM95 ODI93:ODI95 ONE93:ONE95 OXA93:OXA95 PGW93:PGW95 PQS93:PQS95 QAO93:QAO95 QKK93:QKK95 QUG93:QUG95 REC93:REC95 RNY93:RNY95 RXU93:RXU95 SHQ93:SHQ95 SRM93:SRM95 TBI93:TBI95 TLE93:TLE95 TVA93:TVA95 UEW93:UEW95 UOS93:UOS95 UYO93:UYO95 VIK93:VIK95 VSG93:VSG95 WCC93:WCC95 WLY93:WLY95 WVU93:WVU95 JI97:JI100 TE97:TE100 ADA97:ADA100 AMW97:AMW100 AWS97:AWS100 BGO97:BGO100 BQK97:BQK100 CAG97:CAG100 CKC97:CKC100 CTY97:CTY100 DDU97:DDU100 DNQ97:DNQ100 DXM97:DXM100 EHI97:EHI100 ERE97:ERE100 FBA97:FBA100 FKW97:FKW100 FUS97:FUS100 GEO97:GEO100 GOK97:GOK100 GYG97:GYG100 HIC97:HIC100 HRY97:HRY100 IBU97:IBU100 ILQ97:ILQ100 IVM97:IVM100 JFI97:JFI100 JPE97:JPE100 JZA97:JZA100 KIW97:KIW100 KSS97:KSS100 LCO97:LCO100 LMK97:LMK100 LWG97:LWG100 MGC97:MGC100 MPY97:MPY100 MZU97:MZU100 NJQ97:NJQ100 NTM97:NTM100 ODI97:ODI100 ONE97:ONE100 OXA97:OXA100 PGW97:PGW100 PQS97:PQS100 QAO97:QAO100 QKK97:QKK100 QUG97:QUG100 REC97:REC100 RNY97:RNY100 RXU97:RXU100 SHQ97:SHQ100 SRM97:SRM100 TBI97:TBI100 TLE97:TLE100 TVA97:TVA100 UEW97:UEW100 UOS97:UOS100 UYO97:UYO100 VIK97:VIK100 VSG97:VSG100 WCC97:WCC100 WLY97:WLY100 WVU97:WVU100 JI103:JI109 TE103:TE109 ADA103:ADA109 AMW103:AMW109 AWS103:AWS109 BGO103:BGO109 BQK103:BQK109 CAG103:CAG109 CKC103:CKC109 CTY103:CTY109 DDU103:DDU109 DNQ103:DNQ109 DXM103:DXM109 EHI103:EHI109 ERE103:ERE109 FBA103:FBA109 FKW103:FKW109 FUS103:FUS109 GEO103:GEO109 GOK103:GOK109 GYG103:GYG109 HIC103:HIC109 HRY103:HRY109 IBU103:IBU109 ILQ103:ILQ109 IVM103:IVM109 JFI103:JFI109 JPE103:JPE109 JZA103:JZA109 KIW103:KIW109 KSS103:KSS109 LCO103:LCO109 LMK103:LMK109 LWG103:LWG109 MGC103:MGC109 MPY103:MPY109 MZU103:MZU109 NJQ103:NJQ109 NTM103:NTM109 ODI103:ODI109 ONE103:ONE109 OXA103:OXA109 PGW103:PGW109 PQS103:PQS109 QAO103:QAO109 QKK103:QKK109 QUG103:QUG109 REC103:REC109 RNY103:RNY109 RXU103:RXU109 SHQ103:SHQ109 SRM103:SRM109 TBI103:TBI109 TLE103:TLE109 TVA103:TVA109 UEW103:UEW109 UOS103:UOS109 UYO103:UYO109 VIK103:VIK109 VSG103:VSG109 WCC103:WCC109 WLY103:WLY109 WVU103:WVU109 WVU62:WVU63 WLY62:WLY63 WCC62:WCC63 VSG62:VSG63 VIK62:VIK63 UYO62:UYO63 UOS62:UOS63 UEW62:UEW63 TVA62:TVA63 TLE62:TLE63 TBI62:TBI63 SRM62:SRM63 SHQ62:SHQ63 RXU62:RXU63 RNY62:RNY63 REC62:REC63 QUG62:QUG63 QKK62:QKK63 QAO62:QAO63 PQS62:PQS63 PGW62:PGW63 OXA62:OXA63 ONE62:ONE63 ODI62:ODI63 NTM62:NTM63 NJQ62:NJQ63 MZU62:MZU63 MPY62:MPY63 MGC62:MGC63 LWG62:LWG63 LMK62:LMK63 LCO62:LCO63 KSS62:KSS63 KIW62:KIW63 JZA62:JZA63 JPE62:JPE63 JFI62:JFI63 IVM62:IVM63 ILQ62:ILQ63 IBU62:IBU63 HRY62:HRY63 HIC62:HIC63 GYG62:GYG63 GOK62:GOK63 GEO62:GEO63 FUS62:FUS63 FKW62:FKW63 FBA62:FBA63 ERE62:ERE63 EHI62:EHI63 DXM62:DXM63 DNQ62:DNQ63 DDU62:DDU63 CTY62:CTY63 CKC62:CKC63 CAG62:CAG63 BQK62:BQK63 BGO62:BGO63 AWS62:AWS63 AMW62:AMW63 ADA62:ADA63 TE62:TE63 JI62:JI63 I62:K62 J15 J63 J97:J100 J93:J95 J87:J90 J13 J73:J75 J78:J79 K74 I69:K69 J65:J67 J70:J71 J25 J103:J109 T63 J27:J32">
      <formula1>"Открытая, Закрытая"</formula1>
    </dataValidation>
  </dataValidations>
  <hyperlinks>
    <hyperlink ref="AA14" r:id="rId1" display="https://maps.sakh.com/nevelsk/company/kommunalshik/?utm_source=biz&amp;utm_medium=addressUrl"/>
    <hyperlink ref="AA16" r:id="rId2" display="https://maps.sakh.com/nevelsk/company/kommunalshik/?utm_source=biz&amp;utm_medium=addressUrl"/>
    <hyperlink ref="AA17" r:id="rId3" display="https://maps.sakh.com/nevelsk/company/kommunalshik/?utm_source=biz&amp;utm_medium=addressUrl"/>
    <hyperlink ref="AA19" r:id="rId4" display="https://maps.sakh.com/nevelsk/company/kommunalshik/?utm_source=biz&amp;utm_medium=addressUrl"/>
    <hyperlink ref="AA26" r:id="rId5" display="https://maps.sakh.com/nevelsk/company/kommunalshik/?utm_source=biz&amp;utm_medium=addressUrl"/>
    <hyperlink ref="AA29" r:id="rId6" display="https://maps.sakh.com/nevelsk/company/kommunalshik/?utm_source=biz&amp;utm_medium=addressUrl"/>
    <hyperlink ref="AA47" r:id="rId7" display="https://maps.sakh.com/nevelsk/company/kommunalshik/?utm_source=biz&amp;utm_medium=addressUrl"/>
    <hyperlink ref="AA51" r:id="rId8" display="https://maps.sakh.com/nevelsk/company/kommunalshik/?utm_source=biz&amp;utm_medium=addressUrl"/>
    <hyperlink ref="AA57" r:id="rId9" display="https://maps.sakh.com/nevelsk/company/kommunalshik/?utm_source=biz&amp;utm_medium=addressUrl"/>
  </hyperlinks>
  <pageMargins left="0.70866141732283472" right="0.31496062992125984" top="0.35433070866141736" bottom="0.35433070866141736" header="0.31496062992125984" footer="0.31496062992125984"/>
  <pageSetup paperSize="9" orientation="landscape" r:id="rId10"/>
  <headerFooter>
    <oddFooter>&amp;R&amp;P</oddFooter>
  </headerFooter>
  <colBreaks count="1" manualBreakCount="1">
    <brk id="2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7" workbookViewId="0">
      <selection activeCell="B32" sqref="B32"/>
    </sheetView>
  </sheetViews>
  <sheetFormatPr defaultRowHeight="15" x14ac:dyDescent="0.25"/>
  <cols>
    <col min="2" max="2" width="24.42578125" customWidth="1"/>
    <col min="3" max="3" width="19.42578125" customWidth="1"/>
    <col min="4" max="4" width="17" customWidth="1"/>
    <col min="5" max="5" width="15.140625" customWidth="1"/>
    <col min="6" max="6" width="45.28515625" customWidth="1"/>
  </cols>
  <sheetData>
    <row r="1" spans="1:6" ht="15.75" x14ac:dyDescent="0.25">
      <c r="A1" s="379"/>
      <c r="B1" s="379"/>
      <c r="C1" s="379"/>
      <c r="D1" s="379"/>
      <c r="E1" s="379"/>
      <c r="F1" s="379"/>
    </row>
    <row r="2" spans="1:6" ht="15.75" x14ac:dyDescent="0.25">
      <c r="A2" s="285"/>
      <c r="B2" s="379" t="s">
        <v>3533</v>
      </c>
      <c r="C2" s="379"/>
      <c r="D2" s="379"/>
      <c r="E2" s="379"/>
      <c r="F2" s="379"/>
    </row>
    <row r="3" spans="1:6" ht="15.75" x14ac:dyDescent="0.25">
      <c r="A3" s="285"/>
      <c r="B3" s="285"/>
      <c r="C3" s="285"/>
      <c r="D3" s="285"/>
      <c r="E3" s="285"/>
      <c r="F3" s="285"/>
    </row>
    <row r="4" spans="1:6" ht="15.75" x14ac:dyDescent="0.25">
      <c r="A4" s="286"/>
      <c r="B4" s="286"/>
      <c r="C4" s="286"/>
      <c r="D4" s="286"/>
      <c r="E4" s="286"/>
      <c r="F4" s="286"/>
    </row>
    <row r="5" spans="1:6" ht="78.75" x14ac:dyDescent="0.25">
      <c r="A5" s="39" t="s">
        <v>3534</v>
      </c>
      <c r="B5" s="237" t="s">
        <v>3535</v>
      </c>
      <c r="C5" s="237" t="s">
        <v>3536</v>
      </c>
      <c r="D5" s="237" t="s">
        <v>3537</v>
      </c>
      <c r="E5" s="237" t="s">
        <v>3538</v>
      </c>
      <c r="F5" s="237" t="s">
        <v>3539</v>
      </c>
    </row>
    <row r="6" spans="1:6" x14ac:dyDescent="0.25">
      <c r="A6" s="287">
        <v>1</v>
      </c>
      <c r="B6" s="288">
        <v>2</v>
      </c>
      <c r="C6" s="288">
        <v>3</v>
      </c>
      <c r="D6" s="288">
        <v>4</v>
      </c>
      <c r="E6" s="288">
        <v>5</v>
      </c>
      <c r="F6" s="288">
        <v>6</v>
      </c>
    </row>
    <row r="7" spans="1:6" ht="15.75" x14ac:dyDescent="0.25">
      <c r="A7" s="289"/>
      <c r="B7" s="290" t="s">
        <v>181</v>
      </c>
      <c r="C7" s="290">
        <f>SUM(C8:C25)</f>
        <v>3750</v>
      </c>
      <c r="D7" s="290">
        <f t="shared" ref="D7:F7" si="0">SUM(D8:D25)</f>
        <v>10016</v>
      </c>
      <c r="E7" s="291">
        <f t="shared" si="0"/>
        <v>46.928467271648323</v>
      </c>
      <c r="F7" s="292">
        <f t="shared" si="0"/>
        <v>10683.439999999999</v>
      </c>
    </row>
    <row r="8" spans="1:6" ht="31.5" x14ac:dyDescent="0.25">
      <c r="A8" s="143">
        <v>1</v>
      </c>
      <c r="B8" s="144" t="s">
        <v>3540</v>
      </c>
      <c r="C8" s="143">
        <v>114</v>
      </c>
      <c r="D8" s="143">
        <f>0+214+56</f>
        <v>270</v>
      </c>
      <c r="E8" s="293">
        <f>D8/C8</f>
        <v>2.3684210526315788</v>
      </c>
      <c r="F8" s="294">
        <v>291.05</v>
      </c>
    </row>
    <row r="9" spans="1:6" ht="15.75" x14ac:dyDescent="0.25">
      <c r="A9" s="143">
        <v>2</v>
      </c>
      <c r="B9" s="143" t="s">
        <v>3541</v>
      </c>
      <c r="C9" s="143">
        <v>137</v>
      </c>
      <c r="D9" s="143">
        <f>0+306+122</f>
        <v>428</v>
      </c>
      <c r="E9" s="293">
        <f t="shared" ref="E9:E25" si="1">D9/C9</f>
        <v>3.1240875912408761</v>
      </c>
      <c r="F9" s="294">
        <v>461.23</v>
      </c>
    </row>
    <row r="10" spans="1:6" ht="15.75" x14ac:dyDescent="0.25">
      <c r="A10" s="143">
        <v>3</v>
      </c>
      <c r="B10" s="143" t="s">
        <v>3542</v>
      </c>
      <c r="C10" s="143">
        <v>189</v>
      </c>
      <c r="D10" s="143">
        <v>596</v>
      </c>
      <c r="E10" s="293">
        <f t="shared" si="1"/>
        <v>3.1534391534391535</v>
      </c>
      <c r="F10" s="294">
        <v>596.85</v>
      </c>
    </row>
    <row r="11" spans="1:6" ht="15.75" x14ac:dyDescent="0.25">
      <c r="A11" s="143">
        <v>4</v>
      </c>
      <c r="B11" s="143" t="s">
        <v>3543</v>
      </c>
      <c r="C11" s="143">
        <v>285</v>
      </c>
      <c r="D11" s="143">
        <v>868</v>
      </c>
      <c r="E11" s="293">
        <f t="shared" si="1"/>
        <v>3.0456140350877194</v>
      </c>
      <c r="F11" s="294">
        <v>1217.3</v>
      </c>
    </row>
    <row r="12" spans="1:6" ht="15.75" x14ac:dyDescent="0.25">
      <c r="A12" s="143">
        <v>5</v>
      </c>
      <c r="B12" s="143" t="s">
        <v>3544</v>
      </c>
      <c r="C12" s="143">
        <v>47</v>
      </c>
      <c r="D12" s="143">
        <f>0+171+0</f>
        <v>171</v>
      </c>
      <c r="E12" s="293">
        <f t="shared" si="1"/>
        <v>3.6382978723404253</v>
      </c>
      <c r="F12" s="294">
        <v>126.25</v>
      </c>
    </row>
    <row r="13" spans="1:6" ht="15.75" x14ac:dyDescent="0.25">
      <c r="A13" s="143">
        <v>6</v>
      </c>
      <c r="B13" s="143" t="s">
        <v>3545</v>
      </c>
      <c r="C13" s="143">
        <v>71</v>
      </c>
      <c r="D13" s="143">
        <f>0+166+33</f>
        <v>199</v>
      </c>
      <c r="E13" s="293">
        <f t="shared" si="1"/>
        <v>2.8028169014084505</v>
      </c>
      <c r="F13" s="294">
        <v>215.55</v>
      </c>
    </row>
    <row r="14" spans="1:6" ht="15.75" x14ac:dyDescent="0.25">
      <c r="A14" s="295">
        <v>7</v>
      </c>
      <c r="B14" s="295" t="s">
        <v>3546</v>
      </c>
      <c r="C14" s="295">
        <v>186</v>
      </c>
      <c r="D14" s="295">
        <v>383</v>
      </c>
      <c r="E14" s="296">
        <f t="shared" si="1"/>
        <v>2.0591397849462365</v>
      </c>
      <c r="F14" s="297">
        <v>405.91</v>
      </c>
    </row>
    <row r="15" spans="1:6" ht="15.75" x14ac:dyDescent="0.25">
      <c r="A15" s="143">
        <v>8</v>
      </c>
      <c r="B15" s="143" t="s">
        <v>3547</v>
      </c>
      <c r="C15" s="143">
        <v>112</v>
      </c>
      <c r="D15" s="143">
        <f>0+232+47</f>
        <v>279</v>
      </c>
      <c r="E15" s="293">
        <f t="shared" si="1"/>
        <v>2.4910714285714284</v>
      </c>
      <c r="F15" s="294">
        <v>247.75</v>
      </c>
    </row>
    <row r="16" spans="1:6" ht="15.75" x14ac:dyDescent="0.25">
      <c r="A16" s="143">
        <v>9</v>
      </c>
      <c r="B16" s="143" t="s">
        <v>3548</v>
      </c>
      <c r="C16" s="143">
        <v>191</v>
      </c>
      <c r="D16" s="143">
        <f>0+488+53</f>
        <v>541</v>
      </c>
      <c r="E16" s="293">
        <f t="shared" si="1"/>
        <v>2.832460732984293</v>
      </c>
      <c r="F16" s="294">
        <v>424.3</v>
      </c>
    </row>
    <row r="17" spans="1:6" ht="15.75" x14ac:dyDescent="0.25">
      <c r="A17" s="143">
        <v>10</v>
      </c>
      <c r="B17" s="143" t="s">
        <v>3549</v>
      </c>
      <c r="C17" s="143">
        <v>193</v>
      </c>
      <c r="D17" s="143">
        <f>0+375+44</f>
        <v>419</v>
      </c>
      <c r="E17" s="293">
        <f t="shared" si="1"/>
        <v>2.1709844559585494</v>
      </c>
      <c r="F17" s="294">
        <v>667.7</v>
      </c>
    </row>
    <row r="18" spans="1:6" ht="15.75" x14ac:dyDescent="0.25">
      <c r="A18" s="143">
        <v>11</v>
      </c>
      <c r="B18" s="143" t="s">
        <v>3550</v>
      </c>
      <c r="C18" s="143">
        <v>42</v>
      </c>
      <c r="D18" s="143">
        <f>0+84+0</f>
        <v>84</v>
      </c>
      <c r="E18" s="293">
        <f t="shared" si="1"/>
        <v>2</v>
      </c>
      <c r="F18" s="294">
        <v>89.9</v>
      </c>
    </row>
    <row r="19" spans="1:6" ht="15.75" x14ac:dyDescent="0.25">
      <c r="A19" s="143">
        <v>12</v>
      </c>
      <c r="B19" s="143" t="s">
        <v>3551</v>
      </c>
      <c r="C19" s="143">
        <v>272</v>
      </c>
      <c r="D19" s="143">
        <f>0+401+54</f>
        <v>455</v>
      </c>
      <c r="E19" s="293">
        <f>D19/C19</f>
        <v>1.6727941176470589</v>
      </c>
      <c r="F19" s="294">
        <v>394.2</v>
      </c>
    </row>
    <row r="20" spans="1:6" ht="15.75" x14ac:dyDescent="0.25">
      <c r="A20" s="143">
        <v>13</v>
      </c>
      <c r="B20" s="143" t="s">
        <v>3552</v>
      </c>
      <c r="C20" s="143">
        <v>179</v>
      </c>
      <c r="D20" s="143">
        <f>0+325+26</f>
        <v>351</v>
      </c>
      <c r="E20" s="293">
        <f t="shared" si="1"/>
        <v>1.9608938547486034</v>
      </c>
      <c r="F20" s="294">
        <v>272.93</v>
      </c>
    </row>
    <row r="21" spans="1:6" ht="15.75" x14ac:dyDescent="0.25">
      <c r="A21" s="143">
        <v>14</v>
      </c>
      <c r="B21" s="143" t="s">
        <v>3553</v>
      </c>
      <c r="C21" s="143">
        <v>277</v>
      </c>
      <c r="D21" s="143">
        <f>0+592+90</f>
        <v>682</v>
      </c>
      <c r="E21" s="293">
        <f t="shared" si="1"/>
        <v>2.4620938628158844</v>
      </c>
      <c r="F21" s="294">
        <v>592.70000000000005</v>
      </c>
    </row>
    <row r="22" spans="1:6" ht="15.75" x14ac:dyDescent="0.25">
      <c r="A22" s="143">
        <v>15</v>
      </c>
      <c r="B22" s="143" t="s">
        <v>3554</v>
      </c>
      <c r="C22" s="143">
        <v>113</v>
      </c>
      <c r="D22" s="143">
        <f>0+374+42</f>
        <v>416</v>
      </c>
      <c r="E22" s="293">
        <f t="shared" si="1"/>
        <v>3.6814159292035398</v>
      </c>
      <c r="F22" s="294">
        <v>289.3</v>
      </c>
    </row>
    <row r="23" spans="1:6" ht="15.75" x14ac:dyDescent="0.25">
      <c r="A23" s="143">
        <v>16</v>
      </c>
      <c r="B23" s="143" t="s">
        <v>3555</v>
      </c>
      <c r="C23" s="143">
        <v>313</v>
      </c>
      <c r="D23" s="143">
        <f>0+713+86</f>
        <v>799</v>
      </c>
      <c r="E23" s="293">
        <f t="shared" si="1"/>
        <v>2.5527156549520766</v>
      </c>
      <c r="F23" s="294">
        <v>1117.1500000000001</v>
      </c>
    </row>
    <row r="24" spans="1:6" ht="15.75" x14ac:dyDescent="0.25">
      <c r="A24" s="143">
        <v>17</v>
      </c>
      <c r="B24" s="143" t="s">
        <v>3556</v>
      </c>
      <c r="C24" s="143">
        <v>93</v>
      </c>
      <c r="D24" s="143">
        <f>0+168+0</f>
        <v>168</v>
      </c>
      <c r="E24" s="293">
        <f t="shared" si="1"/>
        <v>1.8064516129032258</v>
      </c>
      <c r="F24" s="294">
        <v>242.45</v>
      </c>
    </row>
    <row r="25" spans="1:6" ht="15.75" x14ac:dyDescent="0.25">
      <c r="A25" s="143">
        <v>18</v>
      </c>
      <c r="B25" s="143" t="s">
        <v>3557</v>
      </c>
      <c r="C25" s="143">
        <v>936</v>
      </c>
      <c r="D25" s="143">
        <f>0+2348+559</f>
        <v>2907</v>
      </c>
      <c r="E25" s="293">
        <f t="shared" si="1"/>
        <v>3.1057692307692308</v>
      </c>
      <c r="F25" s="294">
        <v>3030.92</v>
      </c>
    </row>
  </sheetData>
  <mergeCells count="2">
    <mergeCell ref="A1:F1"/>
    <mergeCell ref="B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7</vt:i4>
      </vt:variant>
    </vt:vector>
  </HeadingPairs>
  <TitlesOfParts>
    <vt:vector size="15" baseType="lpstr">
      <vt:lpstr>ГО  Александровск-Сахалинский</vt:lpstr>
      <vt:lpstr>ГО Анивский </vt:lpstr>
      <vt:lpstr>Долинский район</vt:lpstr>
      <vt:lpstr>Корсаковский ГО</vt:lpstr>
      <vt:lpstr>Курильский ГО</vt:lpstr>
      <vt:lpstr>Макаровской ГО</vt:lpstr>
      <vt:lpstr>Невельский ГО</vt:lpstr>
      <vt:lpstr>Лист1</vt:lpstr>
      <vt:lpstr>'ГО  Александровск-Сахалинский'!Область_печати</vt:lpstr>
      <vt:lpstr>'ГО Анивский '!Область_печати</vt:lpstr>
      <vt:lpstr>'Долинский район'!Область_печати</vt:lpstr>
      <vt:lpstr>'Корсаковский ГО'!Область_печати</vt:lpstr>
      <vt:lpstr>'Курильский ГО'!Область_печати</vt:lpstr>
      <vt:lpstr>'Макаровской ГО'!Область_печати</vt:lpstr>
      <vt:lpstr>'Невельский ГО'!Область_печати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Ольга Свитко</cp:lastModifiedBy>
  <cp:lastPrinted>2023-09-13T21:54:27Z</cp:lastPrinted>
  <dcterms:created xsi:type="dcterms:W3CDTF">2021-03-29T19:55:54Z</dcterms:created>
  <dcterms:modified xsi:type="dcterms:W3CDTF">2025-02-12T01:07:56Z</dcterms:modified>
</cp:coreProperties>
</file>